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510"/>
  </bookViews>
  <sheets>
    <sheet name="Tabelle1" sheetId="1" r:id="rId1"/>
  </sheets>
  <definedNames>
    <definedName name="_xlnm._FilterDatabase" localSheetId="0" hidden="1">Tabelle1!$B$103:$E$124</definedName>
    <definedName name="Zuschuss">NA()</definedName>
  </definedNames>
  <calcPr calcId="125725"/>
</workbook>
</file>

<file path=xl/calcChain.xml><?xml version="1.0" encoding="utf-8"?>
<calcChain xmlns="http://schemas.openxmlformats.org/spreadsheetml/2006/main">
  <c r="B8" i="1"/>
  <c r="B7"/>
  <c r="C8"/>
  <c r="C7"/>
  <c r="G15"/>
  <c r="G14"/>
  <c r="I73"/>
  <c r="I72"/>
  <c r="I71"/>
  <c r="I70"/>
  <c r="I66"/>
  <c r="I64"/>
  <c r="I62"/>
  <c r="I60"/>
  <c r="I58"/>
  <c r="I56"/>
  <c r="I54"/>
  <c r="I52"/>
  <c r="I50"/>
  <c r="I48"/>
  <c r="I46"/>
  <c r="I44"/>
  <c r="I42"/>
  <c r="I40"/>
  <c r="I38"/>
  <c r="I36"/>
  <c r="I34"/>
  <c r="I32"/>
  <c r="I30"/>
  <c r="I28"/>
  <c r="I26"/>
  <c r="I24"/>
  <c r="I22"/>
  <c r="I20"/>
  <c r="C12" l="1"/>
  <c r="C11"/>
  <c r="G16"/>
  <c r="C13" l="1"/>
  <c r="H14"/>
  <c r="H15"/>
  <c r="H16" l="1"/>
  <c r="I8"/>
  <c r="G8"/>
  <c r="C66" l="1"/>
  <c r="C64"/>
  <c r="C62"/>
  <c r="C60"/>
  <c r="C58"/>
  <c r="C56"/>
  <c r="C54"/>
  <c r="C52"/>
  <c r="C50"/>
  <c r="C48"/>
  <c r="C46"/>
  <c r="C44"/>
  <c r="C42"/>
  <c r="C40"/>
  <c r="C38"/>
  <c r="C36"/>
  <c r="C34"/>
  <c r="C32"/>
  <c r="C30"/>
  <c r="C28"/>
  <c r="C22"/>
  <c r="C20"/>
  <c r="C24"/>
  <c r="C26"/>
  <c r="E20"/>
  <c r="E36" l="1"/>
  <c r="E40"/>
  <c r="E42"/>
  <c r="E46"/>
  <c r="E48"/>
  <c r="E50"/>
  <c r="E52"/>
  <c r="E54"/>
  <c r="E56"/>
  <c r="E58"/>
  <c r="E38"/>
  <c r="E66"/>
  <c r="E64"/>
  <c r="E62"/>
  <c r="E60"/>
  <c r="E44" l="1"/>
  <c r="E34" l="1"/>
  <c r="E32"/>
  <c r="E30"/>
  <c r="E28"/>
  <c r="E26"/>
  <c r="E24"/>
  <c r="E22"/>
  <c r="C14" l="1"/>
  <c r="C10" s="1"/>
  <c r="C16" l="1"/>
  <c r="B80" l="1"/>
</calcChain>
</file>

<file path=xl/comments1.xml><?xml version="1.0" encoding="utf-8"?>
<comments xmlns="http://schemas.openxmlformats.org/spreadsheetml/2006/main">
  <authors>
    <author>B1</author>
  </authors>
  <commentList>
    <comment ref="C4" authorId="0">
      <text>
        <r>
          <rPr>
            <b/>
            <sz val="11"/>
            <color indexed="81"/>
            <rFont val="Tahoma"/>
            <family val="2"/>
          </rPr>
          <t>Bitte angeben</t>
        </r>
      </text>
    </comment>
    <comment ref="C9" authorId="0">
      <text>
        <r>
          <rPr>
            <sz val="9"/>
            <color indexed="81"/>
            <rFont val="Tahoma"/>
            <family val="2"/>
          </rPr>
          <t>Spieler/in Doppelt gemeldet.
Bitte Spieler Namen überprüfen</t>
        </r>
      </text>
    </comment>
    <comment ref="C10" authorId="0">
      <text>
        <r>
          <rPr>
            <sz val="9"/>
            <color indexed="81"/>
            <rFont val="Tahoma"/>
            <family val="2"/>
          </rPr>
          <t>Startzeit wurde nicht angegeben.
Bitte bei jedem Mixed
die Starzeit angeben</t>
        </r>
      </text>
    </comment>
    <comment ref="C16" authorId="0">
      <text>
        <r>
          <rPr>
            <b/>
            <u/>
            <sz val="9"/>
            <color indexed="81"/>
            <rFont val="Tahoma"/>
            <family val="2"/>
          </rPr>
          <t>Kontodaten:</t>
        </r>
        <r>
          <rPr>
            <sz val="9"/>
            <color indexed="81"/>
            <rFont val="Tahoma"/>
            <family val="2"/>
          </rPr>
          <t xml:space="preserve">
Sektion Bowling im SKVS
Volksbank Freiburg
IBAN: DE53 6809 0000 0020 1576 15
BIC: GENODE61FR1
</t>
        </r>
        <r>
          <rPr>
            <b/>
            <u/>
            <sz val="9"/>
            <color indexed="81"/>
            <rFont val="Tahoma"/>
            <family val="2"/>
          </rPr>
          <t>Verwendungszweck:</t>
        </r>
        <r>
          <rPr>
            <sz val="9"/>
            <color indexed="81"/>
            <rFont val="Tahoma"/>
            <family val="2"/>
          </rPr>
          <t xml:space="preserve">
Verein / SBM Mixed / Anzahl der Meldungen
</t>
        </r>
        <r>
          <rPr>
            <b/>
            <u/>
            <sz val="9"/>
            <color indexed="81"/>
            <rFont val="Tahoma"/>
            <family val="2"/>
          </rPr>
          <t>Meldung per Email an:</t>
        </r>
        <r>
          <rPr>
            <sz val="9"/>
            <color indexed="81"/>
            <rFont val="Tahoma"/>
            <family val="2"/>
          </rPr>
          <t xml:space="preserve">
sportwart@bowling-suedbaden-online.de; kassenwart@bowling-suedbaden-online.de; 
</t>
        </r>
        <r>
          <rPr>
            <b/>
            <sz val="9"/>
            <color indexed="81"/>
            <rFont val="Tahoma"/>
            <family val="2"/>
          </rPr>
          <t>(siehe auch unten)</t>
        </r>
      </text>
    </comment>
    <comment ref="H16" authorId="0">
      <text>
        <r>
          <rPr>
            <b/>
            <u/>
            <sz val="11"/>
            <color indexed="81"/>
            <rFont val="Tahoma"/>
            <family val="2"/>
          </rPr>
          <t>% Berechnungshilfe Samstag und Sonntag</t>
        </r>
        <r>
          <rPr>
            <b/>
            <sz val="11"/>
            <color indexed="81"/>
            <rFont val="Tahoma"/>
            <family val="2"/>
          </rPr>
          <t>:</t>
        </r>
        <r>
          <rPr>
            <b/>
            <sz val="9"/>
            <color indexed="81"/>
            <rFont val="Tahoma"/>
            <family val="2"/>
          </rPr>
          <t xml:space="preserve">
Samstags Mixed Paar : 01  02  03  04  05  06  07  08  usw..
                        </t>
        </r>
        <r>
          <rPr>
            <b/>
            <i/>
            <sz val="9"/>
            <color indexed="81"/>
            <rFont val="Tahoma"/>
            <family val="2"/>
          </rPr>
          <t>dann</t>
        </r>
        <r>
          <rPr>
            <b/>
            <sz val="9"/>
            <color indexed="81"/>
            <rFont val="Tahoma"/>
            <family val="2"/>
          </rPr>
          <t xml:space="preserve">                                        
Sonntags Mixed Paar : 02  04  06  08  10  12  14  16  usw..</t>
        </r>
      </text>
    </comment>
    <comment ref="F19" authorId="0">
      <text>
        <r>
          <rPr>
            <sz val="9"/>
            <color indexed="81"/>
            <rFont val="Tahoma"/>
            <family val="2"/>
          </rPr>
          <t>Bitte Startzeit Auswählen</t>
        </r>
      </text>
    </comment>
    <comment ref="G19" authorId="0">
      <text>
        <r>
          <rPr>
            <sz val="9"/>
            <color indexed="81"/>
            <rFont val="Tahoma"/>
            <family val="2"/>
          </rPr>
          <t>Bitte Spieler/in fragen und Angeben</t>
        </r>
      </text>
    </comment>
    <comment ref="H19" authorId="0">
      <text>
        <r>
          <rPr>
            <sz val="9"/>
            <color indexed="81"/>
            <rFont val="Tahoma"/>
            <family val="2"/>
          </rPr>
          <t>Liebe Sportwarte, bitte verteilt eure SBM Teilnehmer zum Teil auch auf beide Starts der Vorrunde, damit wir, einfacher auf den 11.01.2020 verschieben  können.</t>
        </r>
      </text>
    </comment>
    <comment ref="B69" authorId="0">
      <text>
        <r>
          <rPr>
            <b/>
            <sz val="9"/>
            <color indexed="81"/>
            <rFont val="Tahoma"/>
            <family val="2"/>
          </rPr>
          <t xml:space="preserve">Pass und Ranglistenkarte muss vorhanden oder bestellt sein.
</t>
        </r>
        <r>
          <rPr>
            <b/>
            <u/>
            <sz val="9"/>
            <color indexed="81"/>
            <rFont val="Tahoma"/>
            <family val="2"/>
          </rPr>
          <t>Info Bitte vorher an:</t>
        </r>
        <r>
          <rPr>
            <b/>
            <sz val="9"/>
            <color indexed="81"/>
            <rFont val="Tahoma"/>
            <family val="2"/>
          </rPr>
          <t xml:space="preserve">
</t>
        </r>
        <r>
          <rPr>
            <sz val="9"/>
            <color indexed="81"/>
            <rFont val="Tahoma"/>
            <family val="2"/>
          </rPr>
          <t xml:space="preserve">ranglistenwart@bowling-suedbaden-online.de; kassenwart@bowling-suedbaden-online.de; sportwart@bowling-suedbaden-online.de; </t>
        </r>
      </text>
    </comment>
    <comment ref="D69" authorId="0">
      <text>
        <r>
          <rPr>
            <b/>
            <sz val="9"/>
            <color indexed="81"/>
            <rFont val="Tahoma"/>
            <family val="2"/>
          </rPr>
          <t xml:space="preserve">Pass und Ranglistenkarte muss vorhanden oder bestellt sein.
</t>
        </r>
        <r>
          <rPr>
            <b/>
            <u/>
            <sz val="9"/>
            <color indexed="81"/>
            <rFont val="Tahoma"/>
            <family val="2"/>
          </rPr>
          <t>Info Bitte vorher an:</t>
        </r>
        <r>
          <rPr>
            <b/>
            <sz val="9"/>
            <color indexed="81"/>
            <rFont val="Tahoma"/>
            <family val="2"/>
          </rPr>
          <t xml:space="preserve">
</t>
        </r>
        <r>
          <rPr>
            <sz val="9"/>
            <color indexed="81"/>
            <rFont val="Tahoma"/>
            <family val="2"/>
          </rPr>
          <t xml:space="preserve">ranglistenwart@bowling-suedbaden-online.de; kassenwart@bowling-suedbaden-online.de; sportwart@bowling-suedbaden-online.de; </t>
        </r>
      </text>
    </comment>
    <comment ref="F69" authorId="0">
      <text>
        <r>
          <rPr>
            <sz val="9"/>
            <color indexed="81"/>
            <rFont val="Tahoma"/>
            <family val="2"/>
          </rPr>
          <t>Bitte Startzeit Auswählen</t>
        </r>
      </text>
    </comment>
    <comment ref="G69" authorId="0">
      <text>
        <r>
          <rPr>
            <sz val="9"/>
            <color indexed="81"/>
            <rFont val="Tahoma"/>
            <family val="2"/>
          </rPr>
          <t>Bitte Spieler/in fragen und Angeben</t>
        </r>
      </text>
    </comment>
    <comment ref="H69" authorId="0">
      <text>
        <r>
          <rPr>
            <sz val="9"/>
            <color indexed="81"/>
            <rFont val="Tahoma"/>
            <family val="2"/>
          </rPr>
          <t>Liebe Sportwarte, bitte verteilt eure SBM Teilnehmer zum Teil auch auf beide Starts der Vorrunde, damit wir, einfacher auf den 11.01.2020 verschieben  können.</t>
        </r>
      </text>
    </comment>
  </commentList>
</comments>
</file>

<file path=xl/sharedStrings.xml><?xml version="1.0" encoding="utf-8"?>
<sst xmlns="http://schemas.openxmlformats.org/spreadsheetml/2006/main" count="907" uniqueCount="271">
  <si>
    <t>Verein</t>
  </si>
  <si>
    <t>EDV Nummer</t>
  </si>
  <si>
    <t>Name, Vorname Spieler/in</t>
  </si>
  <si>
    <t>AK</t>
  </si>
  <si>
    <t>Vereine in Südbaden 2019-20</t>
  </si>
  <si>
    <t>BC Freiburg - KSV Freiburg</t>
  </si>
  <si>
    <t>BC Waldkirch e.V.</t>
  </si>
  <si>
    <t>BC WildDogs Waldshut e.V.</t>
  </si>
  <si>
    <t>BV Singen e.V.</t>
  </si>
  <si>
    <t>BV Weil am Rhein e.V.</t>
  </si>
  <si>
    <t>Andres, Suzanne</t>
  </si>
  <si>
    <t>Seniorinnen B</t>
  </si>
  <si>
    <t>Deiner, Michael</t>
  </si>
  <si>
    <t>Herren</t>
  </si>
  <si>
    <t>Demers, Yves</t>
  </si>
  <si>
    <t>Senioren A</t>
  </si>
  <si>
    <t>Driller, Michael</t>
  </si>
  <si>
    <t>Eiser, Andreas</t>
  </si>
  <si>
    <t>Friebel, Andreas</t>
  </si>
  <si>
    <t>Herrmann, Marco</t>
  </si>
  <si>
    <t>Höpf, Boris</t>
  </si>
  <si>
    <t>Sperrle, Dirk</t>
  </si>
  <si>
    <t>Suter, Martin</t>
  </si>
  <si>
    <t>Thomas, Torben</t>
  </si>
  <si>
    <t>Vial, Paulo</t>
  </si>
  <si>
    <t>Vitt, Stefan</t>
  </si>
  <si>
    <t>Wagner, Cornelius</t>
  </si>
  <si>
    <t>Wuillemin, Sylvette</t>
  </si>
  <si>
    <t>Zink, Uwe</t>
  </si>
  <si>
    <t>Döring, Marko</t>
  </si>
  <si>
    <t>Dreher, Klaus</t>
  </si>
  <si>
    <t>Senioren B</t>
  </si>
  <si>
    <t>Kleinhans, Georg Franz</t>
  </si>
  <si>
    <t>Kohler, Jan</t>
  </si>
  <si>
    <t>Kohler, Jens</t>
  </si>
  <si>
    <t>Junioren</t>
  </si>
  <si>
    <t>Kohler, Thomas</t>
  </si>
  <si>
    <t>Munk, Tobias</t>
  </si>
  <si>
    <t>Schuff, Hermann</t>
  </si>
  <si>
    <t>Senioren C</t>
  </si>
  <si>
    <t>Werner, Robin</t>
  </si>
  <si>
    <t>Clever, Hans Jürgen</t>
  </si>
  <si>
    <t>Clever, Ruth</t>
  </si>
  <si>
    <t>Seniorinnen C</t>
  </si>
  <si>
    <t>Falkowski, Nico</t>
  </si>
  <si>
    <t>Jugend A männlich</t>
  </si>
  <si>
    <t>Gaedicke, Simone</t>
  </si>
  <si>
    <t>Damen</t>
  </si>
  <si>
    <t>Göhlsdorf, Heidi</t>
  </si>
  <si>
    <t>Harmel, Christian</t>
  </si>
  <si>
    <t>Herr, Alexander</t>
  </si>
  <si>
    <t>Ibert, Regina</t>
  </si>
  <si>
    <t>Seniorinnen A</t>
  </si>
  <si>
    <t>Kinsvater, Waldemar</t>
  </si>
  <si>
    <t>Klein, Gerd</t>
  </si>
  <si>
    <t>Kunzer, Klaus</t>
  </si>
  <si>
    <t>Lindner, Wolfgang</t>
  </si>
  <si>
    <t>Morath, Bernd</t>
  </si>
  <si>
    <t>Neb, Waldemar</t>
  </si>
  <si>
    <t>Reif, Alec</t>
  </si>
  <si>
    <t>Sahin, Cihan</t>
  </si>
  <si>
    <t>Steinert, Fabian</t>
  </si>
  <si>
    <t>Steinert, Gerhard</t>
  </si>
  <si>
    <t>Streblow, Jörg</t>
  </si>
  <si>
    <t>Thamfald, Magdalena</t>
  </si>
  <si>
    <t>Thamfald, Martin</t>
  </si>
  <si>
    <t>Werner, Alexander</t>
  </si>
  <si>
    <t>Wick, Petra</t>
  </si>
  <si>
    <t>Winter, Manfred</t>
  </si>
  <si>
    <t>Wittmer, Manfred</t>
  </si>
  <si>
    <t>Zabler, Dietmar</t>
  </si>
  <si>
    <t>Baumer, Dieter</t>
  </si>
  <si>
    <t>Calvagna, Salvatore</t>
  </si>
  <si>
    <t>Chiew-Hoffmann, Amy</t>
  </si>
  <si>
    <t>Da Silva, Paulo</t>
  </si>
  <si>
    <t>Dengler, Jens</t>
  </si>
  <si>
    <t>Deroo, Quentin</t>
  </si>
  <si>
    <t>Deroo, Sandrine</t>
  </si>
  <si>
    <t>Djanic, Janos</t>
  </si>
  <si>
    <t>Ehret, Andreas</t>
  </si>
  <si>
    <t>Grether, Gabriele</t>
  </si>
  <si>
    <t>Grether, Günther</t>
  </si>
  <si>
    <t>Guldenschuh, Ingrid</t>
  </si>
  <si>
    <t>Hoff, Ulrike</t>
  </si>
  <si>
    <t>Hoffmann, Christian</t>
  </si>
  <si>
    <t>Jakob, Marc</t>
  </si>
  <si>
    <t>Junger, Pia</t>
  </si>
  <si>
    <t>Keller, Dennis</t>
  </si>
  <si>
    <t>Ketterer, Lorenz</t>
  </si>
  <si>
    <t>Klausmann, Alfred</t>
  </si>
  <si>
    <t>Kretschmer, Simon</t>
  </si>
  <si>
    <t>Lais, Peter</t>
  </si>
  <si>
    <t>Lehmann, Monika</t>
  </si>
  <si>
    <t>Mayer, Andreas</t>
  </si>
  <si>
    <t>Mayer, Isolde</t>
  </si>
  <si>
    <t>Meinert, Irmgard</t>
  </si>
  <si>
    <t>Olry, Isabelle</t>
  </si>
  <si>
    <t>Olry, Thierry</t>
  </si>
  <si>
    <t>Pflug, Korbinian</t>
  </si>
  <si>
    <t>Reschke, Peter</t>
  </si>
  <si>
    <t>Schmitt, Alex</t>
  </si>
  <si>
    <t>Seiler, Daniel</t>
  </si>
  <si>
    <t>Seiler, Susanne</t>
  </si>
  <si>
    <t>Thomas, Angelika</t>
  </si>
  <si>
    <t>Wacker, Kevin</t>
  </si>
  <si>
    <t>Wacker, Max</t>
  </si>
  <si>
    <t>Wolf, Holger</t>
  </si>
  <si>
    <t>Woydich, Frank</t>
  </si>
  <si>
    <t>Wysocki, John</t>
  </si>
  <si>
    <t>Ziser, Daniel</t>
  </si>
  <si>
    <t>Andreae, Enrico</t>
  </si>
  <si>
    <t>Bain, Anita</t>
  </si>
  <si>
    <t>Bain, Edwin</t>
  </si>
  <si>
    <t>Barth, Sascha</t>
  </si>
  <si>
    <t>Blei, Marco</t>
  </si>
  <si>
    <t>Estevez, Corinne</t>
  </si>
  <si>
    <t>Estevez, Enrique</t>
  </si>
  <si>
    <t>Jugend B männlich</t>
  </si>
  <si>
    <t>Estevez, Rafael</t>
  </si>
  <si>
    <t>Graf, Sascha</t>
  </si>
  <si>
    <t>Hansen, Nadine</t>
  </si>
  <si>
    <t>Hauenstein, André</t>
  </si>
  <si>
    <t>Henschel, Sylvia</t>
  </si>
  <si>
    <t>Hiestand, Jürgen</t>
  </si>
  <si>
    <t>Hoffmann, Frank</t>
  </si>
  <si>
    <t>Kiefer, Alexander</t>
  </si>
  <si>
    <t>Kiefer, Elaine</t>
  </si>
  <si>
    <t>Kiefer, Jasmin</t>
  </si>
  <si>
    <t>Kistler, Nicole</t>
  </si>
  <si>
    <t>Köhler, Daniel</t>
  </si>
  <si>
    <t>Koschischek, Werner</t>
  </si>
  <si>
    <t>Maier, Dominic</t>
  </si>
  <si>
    <t>Malenky, Mike</t>
  </si>
  <si>
    <t>Meier, Udo</t>
  </si>
  <si>
    <t>Mülder, Hartmut</t>
  </si>
  <si>
    <t>Preisser, Raphaela</t>
  </si>
  <si>
    <t>Preussler, Jacqueline</t>
  </si>
  <si>
    <t>Randazzo, Calogero</t>
  </si>
  <si>
    <t>Roloff, Sandra</t>
  </si>
  <si>
    <t>Roy, Sven</t>
  </si>
  <si>
    <t>Salino-Poitz, Josefina</t>
  </si>
  <si>
    <t>Scherbarth, Sabine</t>
  </si>
  <si>
    <t>Scherbarth, Steffen</t>
  </si>
  <si>
    <t>Schiferstein, Alexander</t>
  </si>
  <si>
    <t>Schiferstein, Olga</t>
  </si>
  <si>
    <t>Schmid, Roman</t>
  </si>
  <si>
    <t>Schwab, Andreas</t>
  </si>
  <si>
    <t>Smuda, Christoph</t>
  </si>
  <si>
    <t>Visnic, Darko</t>
  </si>
  <si>
    <t>Werner, Waldemar</t>
  </si>
  <si>
    <t>Weyel, Pascal</t>
  </si>
  <si>
    <t>Wille, Iris</t>
  </si>
  <si>
    <t>Arabatzis, Niko</t>
  </si>
  <si>
    <t>Carriero, David</t>
  </si>
  <si>
    <t>Carriero, Shanti</t>
  </si>
  <si>
    <t>Guth, Frank</t>
  </si>
  <si>
    <t>Herrmann, Christian</t>
  </si>
  <si>
    <t>Heuberger, Markus</t>
  </si>
  <si>
    <t>Schmolinski, Ralf</t>
  </si>
  <si>
    <t>Schrader, Karsten</t>
  </si>
  <si>
    <t>Weinel, Gabriele</t>
  </si>
  <si>
    <t>Weinel, Rolf</t>
  </si>
  <si>
    <t>Brodbeck, Cyril</t>
  </si>
  <si>
    <t>Hügin, Chantal</t>
  </si>
  <si>
    <t>Jost, Adrian</t>
  </si>
  <si>
    <t>Kuner, Stefan</t>
  </si>
  <si>
    <t>Schrey, Stefan</t>
  </si>
  <si>
    <t>Tanic, David</t>
  </si>
  <si>
    <t>Welker, Mark</t>
  </si>
  <si>
    <t>Bäuml, Nicole</t>
  </si>
  <si>
    <t>Baur, Michael</t>
  </si>
  <si>
    <t>Biedermann, Michael</t>
  </si>
  <si>
    <t>Braner, Matthias</t>
  </si>
  <si>
    <t>Bruhn, Hardy</t>
  </si>
  <si>
    <t>De Santis, Claudio</t>
  </si>
  <si>
    <t>Drajewski, Andreas</t>
  </si>
  <si>
    <t>Groth, Ruedee</t>
  </si>
  <si>
    <t>Hediger, Peter</t>
  </si>
  <si>
    <t>Hofmann, Thorsten</t>
  </si>
  <si>
    <t>Hübner, Robert</t>
  </si>
  <si>
    <t>Ivan, Martin</t>
  </si>
  <si>
    <t>Kahle, Anja</t>
  </si>
  <si>
    <t>Kahle, Peter</t>
  </si>
  <si>
    <t>Kopplin, Markus</t>
  </si>
  <si>
    <t>Lendakova, Jana</t>
  </si>
  <si>
    <t>Lippert, Robert</t>
  </si>
  <si>
    <t>Lompscher, Jörg</t>
  </si>
  <si>
    <t>Lutterer, Ralf</t>
  </si>
  <si>
    <t>Menge, Joel</t>
  </si>
  <si>
    <t>Metzger, Manfred</t>
  </si>
  <si>
    <t>Pyromaglou, Georgios</t>
  </si>
  <si>
    <t>Pyromaglou, Kosta</t>
  </si>
  <si>
    <t>Pyromaglou-Kagerer, Judith</t>
  </si>
  <si>
    <t>Röhrig, Jürgen</t>
  </si>
  <si>
    <t>Schätzle, Jürgen</t>
  </si>
  <si>
    <t>Weber, Uwe</t>
  </si>
  <si>
    <t>Sektion Bowling im SKVS</t>
  </si>
  <si>
    <t xml:space="preserve">Volksbank Freiburg
</t>
  </si>
  <si>
    <t>IBAN: DE53 6809 0000 0020 1576 15</t>
  </si>
  <si>
    <t>BIC: GENODE61FR1</t>
  </si>
  <si>
    <t xml:space="preserve">sportwart@bowling-suedbaden-online.de; kassenwart@bowling-suedbaden-online.de; </t>
  </si>
  <si>
    <t>per Email an:</t>
  </si>
  <si>
    <t>DM Teilnahme bei Qualifikation</t>
  </si>
  <si>
    <t>X</t>
  </si>
  <si>
    <t>Frei, Fredy</t>
  </si>
  <si>
    <t>Frei, Jessica</t>
  </si>
  <si>
    <t>Graf, Jonas</t>
  </si>
  <si>
    <t>Hirt, Joudel</t>
  </si>
  <si>
    <t>Högger, Angela</t>
  </si>
  <si>
    <t>Jugend A weiblich</t>
  </si>
  <si>
    <t>Locatelli, Gerrie</t>
  </si>
  <si>
    <t>Nienartowicz, Daniel</t>
  </si>
  <si>
    <t>Perez, Malone</t>
  </si>
  <si>
    <t>Reschies, Sissy</t>
  </si>
  <si>
    <t>Schütz, Hans</t>
  </si>
  <si>
    <t>Wettstein, Marco</t>
  </si>
  <si>
    <t>Persson, Göran</t>
  </si>
  <si>
    <t>Tanic, Djordje</t>
  </si>
  <si>
    <t>Tanic, Srdjan</t>
  </si>
  <si>
    <t>DM Teilnahme* bei Qualifikation</t>
  </si>
  <si>
    <t>Schweizer, Michael</t>
  </si>
  <si>
    <t>Stenzel, Sven</t>
  </si>
  <si>
    <t>Lachat, Stephan</t>
  </si>
  <si>
    <t>Perez, Masterson</t>
  </si>
  <si>
    <t>Bader, Deborah</t>
  </si>
  <si>
    <t>ClubnameRK</t>
  </si>
  <si>
    <t>Infos an Meldestelle</t>
  </si>
  <si>
    <t>BV Herbowlzheim e.V.</t>
  </si>
  <si>
    <t>VS Super Bowl e.V. - BC Joker</t>
  </si>
  <si>
    <t>Bitte angeben</t>
  </si>
  <si>
    <t xml:space="preserve">Start Zeit / Datum / Tag </t>
  </si>
  <si>
    <t>Spieler/in auswählen</t>
  </si>
  <si>
    <t>Versehrte 2 Herren</t>
  </si>
  <si>
    <t>Versehrte 1 Herren</t>
  </si>
  <si>
    <t>Die Nenngebühr beträgt 30 € pro gemeldetem Mixed</t>
  </si>
  <si>
    <t>Spieler/in 1 - Ranglistenkarte Beantragt</t>
  </si>
  <si>
    <t>Spieler/in 1 - Pass Beantragt</t>
  </si>
  <si>
    <t>Spieler/in 1 -  Pass Beantragt</t>
  </si>
  <si>
    <t>Weiblich</t>
  </si>
  <si>
    <t>Männlich</t>
  </si>
  <si>
    <t>*Die Deutschen Meisterschaften der Aktiven finden vom 20.06. bis zum 27.06.2020 in Ludwigshafen statt. Berlin, der gastgebende Landesverband hat als Ausrichtungsort die Felix-Bowling in Ludwigshafen bestimmt.</t>
  </si>
  <si>
    <t>Anzahl / Mixed</t>
  </si>
  <si>
    <t xml:space="preserve">Meldeschluss: </t>
  </si>
  <si>
    <t xml:space="preserve">Zahlungsschluss: </t>
  </si>
  <si>
    <t>Noch Tage:</t>
  </si>
  <si>
    <t>Anzahl / Spieler</t>
  </si>
  <si>
    <t>Betrag</t>
  </si>
  <si>
    <t>Richtwert</t>
  </si>
  <si>
    <t>1. Start</t>
  </si>
  <si>
    <t>2. Start</t>
  </si>
  <si>
    <t>Anzahl Meldungen Mixed der Aktiven:</t>
  </si>
  <si>
    <t>Nur für neue Spieler</t>
  </si>
  <si>
    <t>Meldeformular SBM Mixed 2019/20 - Sektion Bowling im SKVS</t>
  </si>
  <si>
    <t xml:space="preserve">Kann an beiden Terminen Teilnehmen </t>
  </si>
  <si>
    <t>Verwendungszweck: Verein / SBM Mixed / Anzahl der Meldungen</t>
  </si>
  <si>
    <t>Salunga, Harlan</t>
  </si>
  <si>
    <t>Steiger, Daniel</t>
  </si>
  <si>
    <r>
      <t xml:space="preserve">Liebe Sportwarte, bitte verteilt eure SBM Teilnehmer auf beide Starts der Vorrunde, </t>
    </r>
    <r>
      <rPr>
        <b/>
        <u/>
        <sz val="12"/>
        <color rgb="FFFF0000"/>
        <rFont val="Arial"/>
        <family val="2"/>
      </rPr>
      <t xml:space="preserve">33% </t>
    </r>
    <r>
      <rPr>
        <b/>
        <u/>
        <sz val="12"/>
        <color rgb="FF00B0F0"/>
        <rFont val="Arial"/>
        <family val="2"/>
      </rPr>
      <t>auf den</t>
    </r>
    <r>
      <rPr>
        <b/>
        <u/>
        <sz val="12"/>
        <color rgb="FFFF0000"/>
        <rFont val="Arial"/>
        <family val="2"/>
      </rPr>
      <t xml:space="preserve"> 11.01.2020</t>
    </r>
    <r>
      <rPr>
        <b/>
        <u/>
        <sz val="12"/>
        <color indexed="18"/>
        <rFont val="Arial"/>
        <family val="2"/>
      </rPr>
      <t xml:space="preserve"> und </t>
    </r>
    <r>
      <rPr>
        <b/>
        <u/>
        <sz val="12"/>
        <color rgb="FFFF0000"/>
        <rFont val="Arial"/>
        <family val="2"/>
      </rPr>
      <t xml:space="preserve">67% </t>
    </r>
    <r>
      <rPr>
        <b/>
        <u/>
        <sz val="12"/>
        <color rgb="FF00B0F0"/>
        <rFont val="Arial"/>
        <family val="2"/>
      </rPr>
      <t>auf den</t>
    </r>
    <r>
      <rPr>
        <b/>
        <u/>
        <sz val="12"/>
        <color rgb="FFFF0000"/>
        <rFont val="Arial"/>
        <family val="2"/>
      </rPr>
      <t xml:space="preserve"> 12.01.2020</t>
    </r>
    <r>
      <rPr>
        <b/>
        <u/>
        <sz val="12"/>
        <color indexed="18"/>
        <rFont val="Arial"/>
        <family val="2"/>
      </rPr>
      <t>,  da wir sonst keinen Startplatz garantieren können.</t>
    </r>
  </si>
  <si>
    <t>1.Start - 9:00 / 11.01.2020 / Samstag</t>
  </si>
  <si>
    <t>2.Start - 9:00 / 12.01.2020 / Sonntag</t>
  </si>
  <si>
    <t>Nein</t>
  </si>
  <si>
    <t>Ngo, Lai</t>
  </si>
  <si>
    <t>Gemeldet von - Verein / Club</t>
  </si>
  <si>
    <t xml:space="preserve"> </t>
  </si>
  <si>
    <t>mehrmals Spieler - Meldefehler</t>
  </si>
  <si>
    <t>Startzeit - Meldefehler</t>
  </si>
  <si>
    <t>Doppelt gemeldete Spieler/in werden Gelb gefüllt angezeigt</t>
  </si>
  <si>
    <t>BV Singen e.V./ Split Happens</t>
  </si>
  <si>
    <t>Startzeit Infos an Meldestelle</t>
  </si>
  <si>
    <t>Link zur Infoseite der DBU</t>
  </si>
  <si>
    <t>Djanic, Alexander</t>
  </si>
</sst>
</file>

<file path=xl/styles.xml><?xml version="1.0" encoding="utf-8"?>
<styleSheet xmlns="http://schemas.openxmlformats.org/spreadsheetml/2006/main">
  <numFmts count="2">
    <numFmt numFmtId="164" formatCode="[$-F800]dddd\,\ mmmm\ dd\,\ yyyy"/>
    <numFmt numFmtId="165" formatCode="#,##0.00\ &quot;€&quot;"/>
  </numFmts>
  <fonts count="60">
    <font>
      <sz val="10"/>
      <name val="Arial"/>
      <family val="2"/>
    </font>
    <font>
      <sz val="11"/>
      <color theme="1"/>
      <name val="Calibri"/>
      <family val="2"/>
      <scheme val="minor"/>
    </font>
    <font>
      <sz val="10"/>
      <name val="Arial"/>
      <family val="2"/>
      <charset val="1"/>
    </font>
    <font>
      <sz val="10"/>
      <name val="Arial"/>
      <family val="2"/>
    </font>
    <font>
      <sz val="11"/>
      <name val="Arial"/>
      <family val="2"/>
    </font>
    <font>
      <sz val="12"/>
      <name val="Arial"/>
      <family val="2"/>
    </font>
    <font>
      <sz val="8"/>
      <name val="Arial"/>
      <family val="2"/>
    </font>
    <font>
      <sz val="8"/>
      <color indexed="8"/>
      <name val="Arial"/>
      <family val="2"/>
    </font>
    <font>
      <b/>
      <u/>
      <sz val="14"/>
      <name val="Arial"/>
      <family val="2"/>
    </font>
    <font>
      <u/>
      <sz val="10"/>
      <color indexed="12"/>
      <name val="Arial"/>
      <family val="2"/>
    </font>
    <font>
      <u/>
      <sz val="11"/>
      <color rgb="FF002060"/>
      <name val="Arial"/>
      <family val="2"/>
    </font>
    <font>
      <b/>
      <u/>
      <sz val="12"/>
      <name val="Arial"/>
      <family val="2"/>
    </font>
    <font>
      <b/>
      <sz val="10"/>
      <color indexed="18"/>
      <name val="Arial"/>
      <family val="2"/>
    </font>
    <font>
      <b/>
      <sz val="10"/>
      <name val="Arial"/>
      <family val="2"/>
    </font>
    <font>
      <u/>
      <sz val="11"/>
      <color indexed="12"/>
      <name val="Arial"/>
      <family val="2"/>
    </font>
    <font>
      <sz val="10"/>
      <color indexed="8"/>
      <name val="Arial"/>
      <family val="2"/>
    </font>
    <font>
      <b/>
      <u/>
      <sz val="12"/>
      <color rgb="FF0000FF"/>
      <name val="Arial"/>
      <family val="2"/>
    </font>
    <font>
      <u/>
      <sz val="11"/>
      <color rgb="FF0000FF"/>
      <name val="Arial"/>
      <family val="2"/>
    </font>
    <font>
      <b/>
      <sz val="9"/>
      <color indexed="81"/>
      <name val="Tahoma"/>
      <family val="2"/>
    </font>
    <font>
      <b/>
      <sz val="16"/>
      <color indexed="18"/>
      <name val="Arial"/>
      <family val="2"/>
    </font>
    <font>
      <sz val="10"/>
      <color indexed="18"/>
      <name val="Arial"/>
      <family val="2"/>
    </font>
    <font>
      <b/>
      <sz val="16"/>
      <color indexed="10"/>
      <name val="Arial"/>
      <family val="2"/>
    </font>
    <font>
      <b/>
      <sz val="10"/>
      <color indexed="8"/>
      <name val="Arial"/>
      <family val="2"/>
    </font>
    <font>
      <b/>
      <sz val="12"/>
      <name val="Arial"/>
      <family val="2"/>
    </font>
    <font>
      <u/>
      <sz val="18"/>
      <color theme="1"/>
      <name val="Arial"/>
      <family val="2"/>
    </font>
    <font>
      <sz val="11"/>
      <color theme="1"/>
      <name val="Arial"/>
      <family val="2"/>
    </font>
    <font>
      <b/>
      <sz val="8"/>
      <color indexed="8"/>
      <name val="Arial"/>
      <family val="2"/>
    </font>
    <font>
      <b/>
      <sz val="8"/>
      <color indexed="18"/>
      <name val="Arial"/>
      <family val="2"/>
    </font>
    <font>
      <sz val="9"/>
      <color indexed="81"/>
      <name val="Tahoma"/>
      <family val="2"/>
    </font>
    <font>
      <b/>
      <u/>
      <sz val="9"/>
      <color indexed="81"/>
      <name val="Tahoma"/>
      <family val="2"/>
    </font>
    <font>
      <b/>
      <u/>
      <sz val="11"/>
      <color rgb="FF0000FF"/>
      <name val="Arial"/>
      <family val="2"/>
    </font>
    <font>
      <b/>
      <sz val="10"/>
      <color rgb="FF0000FF"/>
      <name val="Arial"/>
      <family val="2"/>
    </font>
    <font>
      <b/>
      <u val="double"/>
      <sz val="16"/>
      <color rgb="FF0000FF"/>
      <name val="Arial"/>
      <family val="2"/>
    </font>
    <font>
      <b/>
      <sz val="11"/>
      <color indexed="81"/>
      <name val="Tahoma"/>
      <family val="2"/>
    </font>
    <font>
      <b/>
      <sz val="24"/>
      <color indexed="8"/>
      <name val="Arial"/>
      <family val="2"/>
    </font>
    <font>
      <sz val="10"/>
      <color rgb="FFFF0000"/>
      <name val="Arial"/>
      <family val="2"/>
    </font>
    <font>
      <sz val="8"/>
      <color rgb="FFFF0000"/>
      <name val="Arial"/>
      <family val="2"/>
    </font>
    <font>
      <b/>
      <sz val="8"/>
      <name val="Arial"/>
      <family val="2"/>
    </font>
    <font>
      <b/>
      <sz val="9"/>
      <name val="Arial"/>
      <family val="2"/>
    </font>
    <font>
      <b/>
      <u/>
      <sz val="12"/>
      <color rgb="FFFF0000"/>
      <name val="Arial"/>
      <family val="2"/>
    </font>
    <font>
      <b/>
      <sz val="16"/>
      <color indexed="18"/>
      <name val="Calibri"/>
      <family val="2"/>
      <scheme val="minor"/>
    </font>
    <font>
      <sz val="10"/>
      <color theme="0" tint="-0.499984740745262"/>
      <name val="Calibri"/>
      <family val="2"/>
      <scheme val="minor"/>
    </font>
    <font>
      <sz val="10"/>
      <color theme="0" tint="-0.499984740745262"/>
      <name val="Arial"/>
      <family val="2"/>
    </font>
    <font>
      <b/>
      <sz val="16"/>
      <color indexed="8"/>
      <name val="Arial"/>
      <family val="2"/>
    </font>
    <font>
      <b/>
      <sz val="16"/>
      <color rgb="FF0000FF"/>
      <name val="Arial"/>
      <family val="2"/>
    </font>
    <font>
      <b/>
      <i/>
      <sz val="24"/>
      <color indexed="18"/>
      <name val="Arial"/>
      <family val="2"/>
    </font>
    <font>
      <b/>
      <u/>
      <sz val="20"/>
      <color indexed="18"/>
      <name val="Arial"/>
      <family val="2"/>
    </font>
    <font>
      <b/>
      <u/>
      <sz val="12"/>
      <color indexed="18"/>
      <name val="Arial"/>
      <family val="2"/>
    </font>
    <font>
      <b/>
      <sz val="10"/>
      <color rgb="FFFF0000"/>
      <name val="Calibri"/>
      <family val="2"/>
      <scheme val="minor"/>
    </font>
    <font>
      <b/>
      <u/>
      <sz val="12"/>
      <color rgb="FF00B0F0"/>
      <name val="Arial"/>
      <family val="2"/>
    </font>
    <font>
      <b/>
      <sz val="10"/>
      <color rgb="FF000080"/>
      <name val="Arial"/>
      <family val="2"/>
    </font>
    <font>
      <b/>
      <sz val="14"/>
      <name val="Calibri"/>
      <family val="2"/>
      <scheme val="minor"/>
    </font>
    <font>
      <sz val="10"/>
      <color theme="0"/>
      <name val="Arial"/>
      <family val="2"/>
    </font>
    <font>
      <sz val="11"/>
      <color theme="0"/>
      <name val="Arial"/>
      <family val="2"/>
    </font>
    <font>
      <b/>
      <sz val="10"/>
      <color rgb="FF000080"/>
      <name val="Calibri"/>
      <family val="2"/>
      <scheme val="minor"/>
    </font>
    <font>
      <sz val="10"/>
      <name val="Calibri"/>
      <family val="2"/>
      <scheme val="minor"/>
    </font>
    <font>
      <b/>
      <u/>
      <sz val="11"/>
      <color indexed="81"/>
      <name val="Tahoma"/>
      <family val="2"/>
    </font>
    <font>
      <b/>
      <i/>
      <sz val="9"/>
      <color indexed="81"/>
      <name val="Tahoma"/>
      <family val="2"/>
    </font>
    <font>
      <b/>
      <sz val="16"/>
      <name val="Arial"/>
      <family val="2"/>
    </font>
    <font>
      <b/>
      <sz val="14"/>
      <name val="Arial"/>
      <family val="2"/>
    </font>
  </fonts>
  <fills count="8">
    <fill>
      <patternFill patternType="none"/>
    </fill>
    <fill>
      <patternFill patternType="gray125"/>
    </fill>
    <fill>
      <patternFill patternType="solid">
        <fgColor indexed="43"/>
        <bgColor indexed="26"/>
      </patternFill>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99"/>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8"/>
      </bottom>
      <diagonal/>
    </border>
    <border>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s>
  <cellStyleXfs count="5">
    <xf numFmtId="0" fontId="0" fillId="0" borderId="0"/>
    <xf numFmtId="0" fontId="2" fillId="0" borderId="0"/>
    <xf numFmtId="0" fontId="9" fillId="0" borderId="0" applyNumberFormat="0" applyFill="0" applyBorder="0" applyAlignment="0" applyProtection="0">
      <alignment vertical="top"/>
      <protection locked="0"/>
    </xf>
    <xf numFmtId="0" fontId="15" fillId="0" borderId="0"/>
    <xf numFmtId="0" fontId="1" fillId="0" borderId="0"/>
  </cellStyleXfs>
  <cellXfs count="160">
    <xf numFmtId="0" fontId="0" fillId="0" borderId="0" xfId="0"/>
    <xf numFmtId="0" fontId="6" fillId="0" borderId="0" xfId="0" applyFont="1" applyBorder="1" applyAlignment="1" applyProtection="1">
      <alignment horizontal="left" vertical="center" wrapText="1"/>
      <protection hidden="1"/>
    </xf>
    <xf numFmtId="0" fontId="13" fillId="0" borderId="0" xfId="1" applyFont="1" applyBorder="1" applyAlignment="1" applyProtection="1">
      <alignment horizontal="center" vertical="center" wrapText="1"/>
    </xf>
    <xf numFmtId="0" fontId="14" fillId="0" borderId="0" xfId="2" applyFont="1" applyAlignment="1" applyProtection="1">
      <alignment vertical="center" wrapText="1"/>
    </xf>
    <xf numFmtId="0" fontId="20" fillId="0" borderId="0" xfId="1" applyFont="1" applyBorder="1" applyAlignment="1" applyProtection="1">
      <alignment horizontal="center" vertical="center" wrapText="1"/>
      <protection hidden="1"/>
    </xf>
    <xf numFmtId="0" fontId="19" fillId="0" borderId="0" xfId="1" applyFont="1" applyBorder="1" applyAlignment="1" applyProtection="1">
      <alignment horizontal="right" vertical="center" wrapText="1"/>
      <protection hidden="1"/>
    </xf>
    <xf numFmtId="0" fontId="3" fillId="0" borderId="0" xfId="1" applyFont="1" applyAlignment="1" applyProtection="1">
      <alignment vertical="center" wrapText="1"/>
    </xf>
    <xf numFmtId="0" fontId="5" fillId="0" borderId="0" xfId="1" applyFont="1" applyBorder="1" applyAlignment="1" applyProtection="1">
      <alignment vertical="center" wrapText="1"/>
    </xf>
    <xf numFmtId="0" fontId="23" fillId="0" borderId="0" xfId="1" applyFont="1" applyBorder="1" applyAlignment="1" applyProtection="1">
      <alignment vertical="center" wrapText="1"/>
    </xf>
    <xf numFmtId="0" fontId="24" fillId="0" borderId="0" xfId="0" applyFont="1" applyBorder="1" applyAlignment="1" applyProtection="1">
      <alignment vertical="center"/>
      <protection hidden="1"/>
    </xf>
    <xf numFmtId="0" fontId="3" fillId="0" borderId="0" xfId="1" applyFont="1" applyBorder="1" applyAlignment="1" applyProtection="1">
      <alignment vertical="center" wrapText="1"/>
    </xf>
    <xf numFmtId="0" fontId="25" fillId="0" borderId="0" xfId="0" applyFont="1" applyBorder="1" applyAlignment="1" applyProtection="1">
      <alignment vertical="center"/>
      <protection hidden="1"/>
    </xf>
    <xf numFmtId="0" fontId="8" fillId="0" borderId="0" xfId="0" applyFont="1" applyAlignment="1" applyProtection="1">
      <alignment vertical="center"/>
    </xf>
    <xf numFmtId="0" fontId="12" fillId="0" borderId="2" xfId="1" applyFont="1" applyBorder="1" applyAlignment="1" applyProtection="1">
      <alignment horizontal="center" vertical="center" wrapText="1"/>
      <protection hidden="1"/>
    </xf>
    <xf numFmtId="0" fontId="16" fillId="0" borderId="0" xfId="0" applyFont="1" applyAlignment="1" applyProtection="1">
      <alignment vertical="center" wrapText="1"/>
    </xf>
    <xf numFmtId="0" fontId="3" fillId="0" borderId="0" xfId="0" applyFont="1" applyAlignment="1" applyProtection="1">
      <alignment vertical="center" wrapText="1"/>
    </xf>
    <xf numFmtId="0" fontId="17" fillId="0" borderId="0" xfId="2" applyFont="1" applyAlignment="1" applyProtection="1">
      <alignment vertical="center" wrapText="1"/>
    </xf>
    <xf numFmtId="0" fontId="30" fillId="0" borderId="0" xfId="2" applyFont="1" applyAlignment="1" applyProtection="1">
      <alignment horizontal="center" vertical="center" wrapText="1"/>
    </xf>
    <xf numFmtId="0" fontId="30" fillId="0" borderId="0" xfId="2" applyFont="1" applyAlignment="1" applyProtection="1">
      <alignment vertical="center" wrapText="1"/>
    </xf>
    <xf numFmtId="0" fontId="6" fillId="0" borderId="2"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wrapText="1"/>
    </xf>
    <xf numFmtId="0" fontId="5" fillId="0" borderId="0" xfId="1" applyFont="1" applyBorder="1" applyAlignment="1" applyProtection="1">
      <alignment horizontal="center" vertical="center" wrapText="1"/>
    </xf>
    <xf numFmtId="164" fontId="22" fillId="3" borderId="2" xfId="0" applyNumberFormat="1" applyFont="1" applyFill="1" applyBorder="1" applyAlignment="1" applyProtection="1">
      <alignment horizontal="center" vertical="center" wrapText="1"/>
      <protection locked="0" hidden="1"/>
    </xf>
    <xf numFmtId="0" fontId="3" fillId="0" borderId="0" xfId="1" applyFont="1" applyBorder="1" applyAlignment="1" applyProtection="1">
      <alignment vertical="center"/>
    </xf>
    <xf numFmtId="0" fontId="3" fillId="0" borderId="0" xfId="1" applyFont="1" applyAlignment="1" applyProtection="1">
      <alignment vertical="center"/>
    </xf>
    <xf numFmtId="0" fontId="3" fillId="0" borderId="0" xfId="1" applyFont="1" applyBorder="1" applyAlignment="1" applyProtection="1">
      <alignment horizontal="center" vertical="center"/>
    </xf>
    <xf numFmtId="0" fontId="3" fillId="0" borderId="0" xfId="1" applyFont="1" applyAlignment="1" applyProtection="1">
      <alignment horizontal="center" vertical="center"/>
    </xf>
    <xf numFmtId="0" fontId="12" fillId="0" borderId="7" xfId="1" applyFont="1" applyBorder="1" applyAlignment="1" applyProtection="1">
      <alignment horizontal="center" vertical="center" wrapText="1"/>
      <protection hidden="1"/>
    </xf>
    <xf numFmtId="0" fontId="19" fillId="0" borderId="0" xfId="1" applyFont="1" applyBorder="1" applyAlignment="1" applyProtection="1">
      <alignment vertical="center" wrapText="1"/>
      <protection hidden="1"/>
    </xf>
    <xf numFmtId="0" fontId="6" fillId="0" borderId="0" xfId="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10" fillId="0" borderId="0" xfId="2" applyFont="1" applyFill="1" applyAlignment="1" applyProtection="1">
      <alignment horizontal="center" vertical="center"/>
    </xf>
    <xf numFmtId="0" fontId="37" fillId="0" borderId="3" xfId="0" applyFont="1" applyFill="1" applyBorder="1" applyAlignment="1" applyProtection="1">
      <alignment horizontal="center" vertical="center" wrapText="1"/>
      <protection hidden="1"/>
    </xf>
    <xf numFmtId="0" fontId="37" fillId="0" borderId="2" xfId="1" applyFont="1" applyFill="1" applyBorder="1" applyAlignment="1" applyProtection="1">
      <alignment horizontal="center" vertical="center" wrapText="1"/>
      <protection hidden="1"/>
    </xf>
    <xf numFmtId="0" fontId="6" fillId="0" borderId="2"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protection hidden="1"/>
    </xf>
    <xf numFmtId="0" fontId="3" fillId="0" borderId="0" xfId="0" applyFont="1" applyAlignment="1" applyProtection="1">
      <alignment vertical="center"/>
    </xf>
    <xf numFmtId="0" fontId="0" fillId="0" borderId="0" xfId="0" applyFont="1" applyFill="1" applyBorder="1" applyAlignment="1" applyProtection="1">
      <alignment vertical="center"/>
    </xf>
    <xf numFmtId="0" fontId="11" fillId="0" borderId="0" xfId="0" applyFont="1" applyAlignment="1" applyProtection="1">
      <alignment vertical="center" wrapText="1"/>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5" fillId="0" borderId="0" xfId="0" applyFont="1" applyAlignment="1" applyProtection="1">
      <alignment vertical="center"/>
    </xf>
    <xf numFmtId="20" fontId="7" fillId="0" borderId="0" xfId="0" applyNumberFormat="1" applyFont="1" applyFill="1" applyAlignment="1" applyProtection="1">
      <alignment horizontal="left" vertical="center"/>
    </xf>
    <xf numFmtId="0" fontId="19" fillId="0" borderId="8" xfId="1" applyFont="1" applyBorder="1" applyAlignment="1" applyProtection="1">
      <alignment horizontal="right" vertical="center" wrapText="1"/>
      <protection hidden="1"/>
    </xf>
    <xf numFmtId="0" fontId="21" fillId="0" borderId="8" xfId="1" applyFont="1" applyBorder="1" applyAlignment="1" applyProtection="1">
      <alignment horizontal="center" vertical="center"/>
    </xf>
    <xf numFmtId="0" fontId="20" fillId="0" borderId="8" xfId="1" applyFont="1" applyBorder="1" applyAlignment="1" applyProtection="1">
      <alignment horizontal="center" vertical="center"/>
      <protection hidden="1"/>
    </xf>
    <xf numFmtId="0" fontId="13" fillId="4" borderId="14" xfId="1" applyFont="1" applyFill="1" applyBorder="1" applyAlignment="1" applyProtection="1">
      <alignment horizontal="right" vertical="center" wrapText="1"/>
      <protection hidden="1"/>
    </xf>
    <xf numFmtId="0" fontId="13" fillId="5" borderId="14" xfId="0" applyFont="1" applyFill="1" applyBorder="1" applyAlignment="1">
      <alignment horizontal="right" vertical="center" wrapText="1"/>
    </xf>
    <xf numFmtId="164" fontId="13" fillId="0" borderId="9" xfId="1" applyNumberFormat="1" applyFont="1" applyFill="1" applyBorder="1" applyAlignment="1" applyProtection="1">
      <alignment horizontal="left" vertical="center"/>
      <protection hidden="1"/>
    </xf>
    <xf numFmtId="164" fontId="13" fillId="0" borderId="10" xfId="1" applyNumberFormat="1" applyFont="1" applyFill="1" applyBorder="1" applyAlignment="1" applyProtection="1">
      <alignment horizontal="left" vertical="center" wrapText="1"/>
      <protection hidden="1"/>
    </xf>
    <xf numFmtId="0" fontId="38" fillId="0" borderId="11" xfId="1" applyFont="1" applyFill="1" applyBorder="1" applyAlignment="1" applyProtection="1">
      <alignment horizontal="right" vertical="center" wrapText="1"/>
      <protection hidden="1"/>
    </xf>
    <xf numFmtId="0" fontId="26" fillId="0" borderId="0" xfId="0" applyFont="1" applyFill="1" applyBorder="1" applyAlignment="1" applyProtection="1">
      <alignment horizontal="center" vertical="center" wrapText="1"/>
      <protection locked="0" hidden="1"/>
    </xf>
    <xf numFmtId="0" fontId="3" fillId="0" borderId="0" xfId="1" applyFont="1" applyFill="1" applyAlignment="1" applyProtection="1">
      <alignment vertical="center" wrapText="1"/>
    </xf>
    <xf numFmtId="164" fontId="22" fillId="0" borderId="0" xfId="0" applyNumberFormat="1" applyFont="1" applyFill="1" applyBorder="1" applyAlignment="1" applyProtection="1">
      <alignment horizontal="center" vertical="center" wrapText="1"/>
      <protection locked="0" hidden="1"/>
    </xf>
    <xf numFmtId="164" fontId="22" fillId="3" borderId="18" xfId="0" applyNumberFormat="1" applyFont="1" applyFill="1" applyBorder="1" applyAlignment="1" applyProtection="1">
      <alignment horizontal="center" vertical="center" wrapText="1"/>
      <protection locked="0" hidden="1"/>
    </xf>
    <xf numFmtId="164" fontId="22" fillId="0" borderId="20" xfId="0" applyNumberFormat="1" applyFont="1" applyFill="1" applyBorder="1" applyAlignment="1" applyProtection="1">
      <alignment horizontal="center" vertical="center" wrapText="1"/>
      <protection hidden="1"/>
    </xf>
    <xf numFmtId="0" fontId="26" fillId="0" borderId="21" xfId="0" applyFont="1" applyFill="1" applyBorder="1" applyAlignment="1" applyProtection="1">
      <alignment horizontal="center" vertical="center" wrapText="1"/>
      <protection hidden="1"/>
    </xf>
    <xf numFmtId="0" fontId="3" fillId="0" borderId="21" xfId="1" applyFont="1" applyFill="1" applyBorder="1" applyAlignment="1" applyProtection="1">
      <alignment horizontal="center" vertical="center" wrapText="1"/>
    </xf>
    <xf numFmtId="0" fontId="20" fillId="0" borderId="0" xfId="1" applyFont="1" applyBorder="1" applyAlignment="1" applyProtection="1">
      <alignment horizontal="center"/>
      <protection hidden="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vertical="center"/>
    </xf>
    <xf numFmtId="0" fontId="42" fillId="0" borderId="0" xfId="1" applyFont="1" applyBorder="1" applyAlignment="1" applyProtection="1">
      <alignment horizontal="center"/>
      <protection hidden="1"/>
    </xf>
    <xf numFmtId="0" fontId="41" fillId="0" borderId="0" xfId="1" applyFont="1" applyBorder="1" applyAlignment="1" applyProtection="1">
      <alignment horizontal="center" vertical="center"/>
      <protection hidden="1"/>
    </xf>
    <xf numFmtId="0" fontId="41" fillId="0" borderId="0" xfId="1" applyFont="1" applyBorder="1" applyAlignment="1" applyProtection="1">
      <alignment horizontal="center" vertical="center"/>
    </xf>
    <xf numFmtId="9" fontId="41" fillId="0" borderId="0" xfId="1" applyNumberFormat="1" applyFont="1" applyBorder="1" applyAlignment="1" applyProtection="1">
      <alignment horizontal="center" vertical="center" wrapText="1"/>
      <protection hidden="1"/>
    </xf>
    <xf numFmtId="0" fontId="12" fillId="0" borderId="30" xfId="1" applyFont="1" applyBorder="1" applyAlignment="1" applyProtection="1">
      <alignment horizontal="center" vertical="center" wrapText="1"/>
      <protection hidden="1"/>
    </xf>
    <xf numFmtId="0" fontId="12" fillId="0" borderId="23" xfId="1" applyFont="1" applyBorder="1" applyAlignment="1" applyProtection="1">
      <alignment horizontal="center" vertical="center" wrapText="1"/>
      <protection hidden="1"/>
    </xf>
    <xf numFmtId="0" fontId="37" fillId="0" borderId="25" xfId="0" applyFont="1" applyFill="1" applyBorder="1" applyAlignment="1" applyProtection="1">
      <alignment horizontal="center" vertical="center" wrapText="1"/>
      <protection hidden="1"/>
    </xf>
    <xf numFmtId="0" fontId="43" fillId="0" borderId="3" xfId="0" applyFont="1" applyFill="1" applyBorder="1" applyAlignment="1" applyProtection="1">
      <alignment horizontal="center" vertical="center" wrapText="1"/>
      <protection locked="0" hidden="1"/>
    </xf>
    <xf numFmtId="0" fontId="19" fillId="0" borderId="3" xfId="0" applyFont="1" applyFill="1" applyBorder="1" applyAlignment="1" applyProtection="1">
      <alignment horizontal="center" vertical="center" wrapText="1"/>
      <protection locked="0" hidden="1"/>
    </xf>
    <xf numFmtId="0" fontId="43" fillId="0" borderId="19" xfId="0" applyFont="1" applyFill="1" applyBorder="1" applyAlignment="1" applyProtection="1">
      <alignment horizontal="center" vertical="center" wrapText="1"/>
      <protection locked="0" hidden="1"/>
    </xf>
    <xf numFmtId="0" fontId="43" fillId="0" borderId="2" xfId="0" applyFont="1" applyFill="1" applyBorder="1" applyAlignment="1" applyProtection="1">
      <alignment horizontal="center" vertical="center" wrapText="1"/>
      <protection locked="0" hidden="1"/>
    </xf>
    <xf numFmtId="0" fontId="31" fillId="0" borderId="23" xfId="1" applyFont="1" applyBorder="1" applyAlignment="1" applyProtection="1">
      <alignment horizontal="center" vertical="center" wrapText="1"/>
      <protection hidden="1"/>
    </xf>
    <xf numFmtId="165" fontId="31" fillId="0" borderId="23" xfId="1" applyNumberFormat="1" applyFont="1" applyBorder="1" applyAlignment="1" applyProtection="1">
      <alignment horizontal="center" vertical="center" wrapText="1"/>
      <protection hidden="1"/>
    </xf>
    <xf numFmtId="0" fontId="45" fillId="0" borderId="4" xfId="1" applyFont="1" applyBorder="1" applyAlignment="1" applyProtection="1">
      <alignment horizontal="center" vertical="center" wrapText="1"/>
      <protection hidden="1"/>
    </xf>
    <xf numFmtId="14" fontId="7" fillId="0" borderId="2" xfId="1" applyNumberFormat="1" applyFont="1" applyFill="1" applyBorder="1" applyAlignment="1" applyProtection="1">
      <alignment horizontal="center" vertical="center" wrapText="1"/>
      <protection locked="0" hidden="1"/>
    </xf>
    <xf numFmtId="14" fontId="27" fillId="0" borderId="2" xfId="1" applyNumberFormat="1" applyFont="1" applyFill="1" applyBorder="1" applyAlignment="1" applyProtection="1">
      <alignment horizontal="center" vertical="center" wrapText="1"/>
      <protection hidden="1"/>
    </xf>
    <xf numFmtId="14" fontId="6" fillId="0" borderId="2" xfId="1" applyNumberFormat="1" applyFont="1" applyFill="1" applyBorder="1" applyAlignment="1" applyProtection="1">
      <alignment horizontal="center" vertical="center" wrapText="1"/>
      <protection locked="0"/>
    </xf>
    <xf numFmtId="14" fontId="6" fillId="0" borderId="18" xfId="1" applyNumberFormat="1" applyFont="1" applyFill="1" applyBorder="1" applyAlignment="1" applyProtection="1">
      <alignment horizontal="center" vertical="center" wrapText="1"/>
      <protection locked="0"/>
    </xf>
    <xf numFmtId="0" fontId="41" fillId="0" borderId="0" xfId="1" applyFont="1" applyFill="1" applyBorder="1" applyAlignment="1" applyProtection="1">
      <alignment horizontal="left" vertical="center"/>
      <protection hidden="1"/>
    </xf>
    <xf numFmtId="9" fontId="48" fillId="0" borderId="0" xfId="1" applyNumberFormat="1" applyFont="1" applyBorder="1" applyAlignment="1" applyProtection="1">
      <alignment horizontal="left" vertical="center"/>
      <protection hidden="1"/>
    </xf>
    <xf numFmtId="0" fontId="22" fillId="6" borderId="1" xfId="0" applyFont="1" applyFill="1" applyBorder="1" applyAlignment="1" applyProtection="1">
      <alignment horizontal="left" vertical="center" wrapText="1"/>
      <protection locked="0" hidden="1"/>
    </xf>
    <xf numFmtId="0" fontId="22" fillId="6" borderId="1" xfId="0" applyFont="1" applyFill="1" applyBorder="1" applyAlignment="1" applyProtection="1">
      <alignment horizontal="center" vertical="center" wrapText="1"/>
      <protection hidden="1"/>
    </xf>
    <xf numFmtId="0" fontId="12" fillId="6" borderId="1" xfId="1" applyFont="1" applyFill="1" applyBorder="1" applyAlignment="1" applyProtection="1">
      <alignment horizontal="center" vertical="center" wrapText="1"/>
      <protection hidden="1"/>
    </xf>
    <xf numFmtId="0" fontId="22" fillId="7" borderId="1" xfId="0" applyFont="1" applyFill="1" applyBorder="1" applyAlignment="1" applyProtection="1">
      <alignment horizontal="left" vertical="center" wrapText="1"/>
      <protection locked="0" hidden="1"/>
    </xf>
    <xf numFmtId="0" fontId="22" fillId="7" borderId="1" xfId="0" applyFont="1" applyFill="1" applyBorder="1" applyAlignment="1" applyProtection="1">
      <alignment horizontal="center" vertical="center" wrapText="1"/>
      <protection hidden="1"/>
    </xf>
    <xf numFmtId="0" fontId="12" fillId="7" borderId="1" xfId="1" applyFont="1" applyFill="1" applyBorder="1" applyAlignment="1" applyProtection="1">
      <alignment horizontal="center" vertical="center" wrapText="1"/>
      <protection hidden="1"/>
    </xf>
    <xf numFmtId="0" fontId="22" fillId="7" borderId="2" xfId="0" applyFont="1" applyFill="1" applyBorder="1" applyAlignment="1" applyProtection="1">
      <alignment horizontal="center" vertical="center" wrapText="1"/>
      <protection locked="0" hidden="1"/>
    </xf>
    <xf numFmtId="0" fontId="22" fillId="6" borderId="2" xfId="0" applyFont="1" applyFill="1" applyBorder="1" applyAlignment="1" applyProtection="1">
      <alignment horizontal="center" vertical="center" wrapText="1"/>
      <protection locked="0" hidden="1"/>
    </xf>
    <xf numFmtId="0" fontId="50" fillId="0" borderId="2" xfId="1" applyFont="1" applyBorder="1" applyAlignment="1" applyProtection="1">
      <alignment horizontal="center" vertical="center" wrapText="1"/>
      <protection hidden="1"/>
    </xf>
    <xf numFmtId="0" fontId="31" fillId="3" borderId="23" xfId="0" applyFont="1" applyFill="1" applyBorder="1" applyAlignment="1" applyProtection="1">
      <alignment horizontal="center" vertical="center" wrapText="1"/>
      <protection hidden="1"/>
    </xf>
    <xf numFmtId="0" fontId="51" fillId="0" borderId="0" xfId="1" applyFont="1" applyBorder="1" applyAlignment="1" applyProtection="1">
      <alignment horizontal="right" vertical="center"/>
      <protection hidden="1"/>
    </xf>
    <xf numFmtId="0" fontId="52" fillId="0" borderId="0" xfId="1" applyFont="1" applyBorder="1" applyAlignment="1" applyProtection="1">
      <alignment horizontal="right" vertical="center"/>
      <protection hidden="1"/>
    </xf>
    <xf numFmtId="0" fontId="52" fillId="0" borderId="0" xfId="1" applyFont="1" applyBorder="1" applyAlignment="1" applyProtection="1">
      <alignment horizontal="center" vertical="center"/>
      <protection hidden="1"/>
    </xf>
    <xf numFmtId="0" fontId="52" fillId="0" borderId="0" xfId="0" applyFont="1" applyFill="1" applyBorder="1" applyAlignment="1" applyProtection="1">
      <alignment horizontal="right" vertical="center" wrapText="1"/>
      <protection hidden="1"/>
    </xf>
    <xf numFmtId="0" fontId="53" fillId="0" borderId="0" xfId="1" applyFont="1" applyFill="1" applyBorder="1" applyAlignment="1" applyProtection="1">
      <alignment horizontal="center" vertical="center" wrapText="1"/>
      <protection hidden="1"/>
    </xf>
    <xf numFmtId="0" fontId="3" fillId="0" borderId="2" xfId="1" applyFont="1" applyBorder="1" applyAlignment="1" applyProtection="1">
      <alignment horizontal="center" vertical="center" wrapText="1"/>
      <protection hidden="1"/>
    </xf>
    <xf numFmtId="0" fontId="54" fillId="0" borderId="0" xfId="1" applyNumberFormat="1" applyFont="1" applyBorder="1" applyAlignment="1" applyProtection="1">
      <alignment horizontal="center" vertical="center"/>
    </xf>
    <xf numFmtId="0" fontId="54" fillId="0" borderId="21" xfId="1" applyFont="1" applyBorder="1" applyAlignment="1" applyProtection="1">
      <alignment horizontal="center" vertical="center"/>
    </xf>
    <xf numFmtId="0" fontId="55" fillId="0" borderId="29" xfId="1" applyFont="1" applyBorder="1" applyAlignment="1" applyProtection="1">
      <alignment horizontal="center" vertical="center"/>
    </xf>
    <xf numFmtId="9" fontId="55" fillId="0" borderId="29" xfId="1" applyNumberFormat="1" applyFont="1" applyBorder="1" applyAlignment="1" applyProtection="1">
      <alignment horizontal="center" vertical="center" wrapText="1"/>
      <protection hidden="1"/>
    </xf>
    <xf numFmtId="14" fontId="3" fillId="0" borderId="0" xfId="1" applyNumberFormat="1" applyFont="1" applyAlignment="1" applyProtection="1">
      <alignment horizontal="center" vertical="center"/>
    </xf>
    <xf numFmtId="0" fontId="3" fillId="0" borderId="0" xfId="1" applyFont="1" applyBorder="1" applyAlignment="1" applyProtection="1">
      <alignment horizontal="center" vertical="center" wrapText="1"/>
    </xf>
    <xf numFmtId="0" fontId="35" fillId="0" borderId="2" xfId="1" applyFont="1" applyBorder="1" applyAlignment="1" applyProtection="1">
      <alignment horizontal="center" vertical="center" wrapText="1"/>
      <protection hidden="1"/>
    </xf>
    <xf numFmtId="49" fontId="37" fillId="0" borderId="2" xfId="1" applyNumberFormat="1" applyFont="1" applyFill="1" applyBorder="1" applyAlignment="1" applyProtection="1">
      <alignment horizontal="center" vertical="center" wrapText="1"/>
      <protection hidden="1"/>
    </xf>
    <xf numFmtId="49" fontId="7" fillId="0" borderId="2" xfId="1" applyNumberFormat="1" applyFont="1" applyFill="1" applyBorder="1" applyAlignment="1" applyProtection="1">
      <alignment horizontal="center" vertical="center" wrapText="1"/>
      <protection hidden="1"/>
    </xf>
    <xf numFmtId="49" fontId="27" fillId="0" borderId="2" xfId="1" applyNumberFormat="1" applyFont="1" applyFill="1" applyBorder="1" applyAlignment="1" applyProtection="1">
      <alignment horizontal="center" vertical="center" wrapText="1"/>
      <protection hidden="1"/>
    </xf>
    <xf numFmtId="49" fontId="6" fillId="0" borderId="2" xfId="1" applyNumberFormat="1" applyFont="1" applyFill="1" applyBorder="1" applyAlignment="1" applyProtection="1">
      <alignment horizontal="center" vertical="center" wrapText="1"/>
    </xf>
    <xf numFmtId="49" fontId="6" fillId="0" borderId="36"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0" fillId="0" borderId="0" xfId="0" applyAlignment="1" applyProtection="1">
      <alignment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5" fillId="7" borderId="2" xfId="1" applyFont="1" applyFill="1" applyBorder="1" applyAlignment="1" applyProtection="1">
      <alignment horizontal="right" vertical="center" wrapText="1"/>
      <protection hidden="1"/>
    </xf>
    <xf numFmtId="0" fontId="3" fillId="7" borderId="2" xfId="1" applyFont="1" applyFill="1" applyBorder="1" applyAlignment="1" applyProtection="1">
      <alignment horizontal="right" vertical="center" wrapText="1"/>
      <protection hidden="1"/>
    </xf>
    <xf numFmtId="0" fontId="36" fillId="4" borderId="2" xfId="1" applyFont="1" applyFill="1" applyBorder="1" applyAlignment="1" applyProtection="1">
      <alignment horizontal="center" vertical="center" wrapText="1"/>
      <protection hidden="1"/>
    </xf>
    <xf numFmtId="9" fontId="55" fillId="0" borderId="0" xfId="1"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vertical="center"/>
    </xf>
    <xf numFmtId="164" fontId="13" fillId="0" borderId="0"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0" fillId="0" borderId="0" xfId="1" applyFont="1" applyFill="1" applyBorder="1" applyAlignment="1" applyProtection="1">
      <alignment horizontal="center" vertical="center"/>
    </xf>
    <xf numFmtId="0" fontId="59" fillId="0" borderId="0" xfId="0" applyFont="1" applyAlignment="1">
      <alignment horizontal="center" vertical="center"/>
    </xf>
    <xf numFmtId="0" fontId="5" fillId="0" borderId="0" xfId="1" applyFont="1" applyBorder="1" applyAlignment="1" applyProtection="1">
      <alignment horizontal="center" vertical="center" wrapText="1"/>
    </xf>
    <xf numFmtId="0" fontId="13" fillId="0" borderId="0" xfId="0" applyFont="1" applyAlignment="1">
      <alignment horizontal="center" vertical="center"/>
    </xf>
    <xf numFmtId="0" fontId="0" fillId="0" borderId="0" xfId="0" applyAlignment="1" applyProtection="1">
      <alignment horizontal="center" vertical="center"/>
      <protection locked="0"/>
    </xf>
    <xf numFmtId="0" fontId="23" fillId="0" borderId="0" xfId="1"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2" fillId="0" borderId="0" xfId="0" applyFont="1" applyAlignment="1" applyProtection="1">
      <alignment horizontal="center" vertical="center" wrapText="1"/>
    </xf>
    <xf numFmtId="0" fontId="34" fillId="2" borderId="4"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34" fillId="2" borderId="37" xfId="1" applyFont="1" applyFill="1" applyBorder="1" applyAlignment="1" applyProtection="1">
      <alignment horizontal="center" vertical="center"/>
      <protection locked="0"/>
    </xf>
    <xf numFmtId="0" fontId="19" fillId="0" borderId="32" xfId="1" applyFont="1" applyBorder="1" applyAlignment="1" applyProtection="1">
      <alignment horizontal="center" vertical="center" wrapText="1"/>
      <protection hidden="1"/>
    </xf>
    <xf numFmtId="0" fontId="19" fillId="0" borderId="33" xfId="1" applyFont="1" applyBorder="1" applyAlignment="1" applyProtection="1">
      <alignment horizontal="center" vertical="center" wrapText="1"/>
      <protection hidden="1"/>
    </xf>
    <xf numFmtId="0" fontId="19" fillId="0" borderId="38" xfId="1" applyFont="1" applyBorder="1" applyAlignment="1" applyProtection="1">
      <alignment horizontal="center" vertical="center" wrapText="1"/>
      <protection hidden="1"/>
    </xf>
    <xf numFmtId="0" fontId="46" fillId="6" borderId="17" xfId="1" applyFont="1" applyFill="1" applyBorder="1" applyAlignment="1" applyProtection="1">
      <alignment horizontal="center" vertical="center" wrapText="1"/>
      <protection hidden="1"/>
    </xf>
    <xf numFmtId="0" fontId="46" fillId="6" borderId="3" xfId="1" applyFont="1" applyFill="1" applyBorder="1" applyAlignment="1" applyProtection="1">
      <alignment horizontal="center" vertical="center" wrapText="1"/>
      <protection hidden="1"/>
    </xf>
    <xf numFmtId="0" fontId="46" fillId="7" borderId="24" xfId="1" applyFont="1" applyFill="1" applyBorder="1" applyAlignment="1" applyProtection="1">
      <alignment horizontal="center" vertical="center" wrapText="1"/>
      <protection hidden="1"/>
    </xf>
    <xf numFmtId="0" fontId="46" fillId="7" borderId="25" xfId="1" applyFont="1" applyFill="1" applyBorder="1" applyAlignment="1" applyProtection="1">
      <alignment horizontal="center" vertical="center" wrapText="1"/>
      <protection hidden="1"/>
    </xf>
    <xf numFmtId="0" fontId="19" fillId="7" borderId="17" xfId="1" applyFont="1" applyFill="1" applyBorder="1" applyAlignment="1" applyProtection="1">
      <alignment horizontal="center" vertical="center" wrapText="1"/>
      <protection hidden="1"/>
    </xf>
    <xf numFmtId="0" fontId="19" fillId="7" borderId="3" xfId="1" applyFont="1" applyFill="1" applyBorder="1" applyAlignment="1" applyProtection="1">
      <alignment horizontal="center" vertical="center" wrapText="1"/>
      <protection hidden="1"/>
    </xf>
    <xf numFmtId="0" fontId="19" fillId="6" borderId="17" xfId="1" applyFont="1" applyFill="1" applyBorder="1" applyAlignment="1" applyProtection="1">
      <alignment horizontal="center" vertical="center" wrapText="1"/>
      <protection hidden="1"/>
    </xf>
    <xf numFmtId="0" fontId="19" fillId="6" borderId="3" xfId="1" applyFont="1" applyFill="1" applyBorder="1" applyAlignment="1" applyProtection="1">
      <alignment horizontal="center" vertical="center" wrapText="1"/>
      <protection hidden="1"/>
    </xf>
    <xf numFmtId="0" fontId="40" fillId="0" borderId="26" xfId="1" applyFont="1" applyBorder="1" applyAlignment="1" applyProtection="1">
      <alignment horizontal="center" vertical="center" wrapText="1"/>
      <protection hidden="1"/>
    </xf>
    <xf numFmtId="0" fontId="40" fillId="0" borderId="27" xfId="1" applyFont="1" applyBorder="1" applyAlignment="1" applyProtection="1">
      <alignment horizontal="center" vertical="center" wrapText="1"/>
      <protection hidden="1"/>
    </xf>
    <xf numFmtId="0" fontId="40" fillId="0" borderId="28" xfId="1" applyFont="1" applyBorder="1" applyAlignment="1" applyProtection="1">
      <alignment horizontal="center" vertical="center" wrapText="1"/>
      <protection hidden="1"/>
    </xf>
    <xf numFmtId="0" fontId="47" fillId="0" borderId="15" xfId="1" applyFont="1" applyBorder="1" applyAlignment="1" applyProtection="1">
      <alignment horizontal="center" vertical="center" wrapText="1"/>
      <protection hidden="1"/>
    </xf>
    <xf numFmtId="0" fontId="47" fillId="0" borderId="0" xfId="1" applyFont="1" applyBorder="1" applyAlignment="1" applyProtection="1">
      <alignment horizontal="center" vertical="center" wrapText="1"/>
      <protection hidden="1"/>
    </xf>
    <xf numFmtId="0" fontId="47" fillId="0" borderId="16" xfId="1" applyFont="1" applyBorder="1" applyAlignment="1" applyProtection="1">
      <alignment horizontal="center" vertical="center" wrapText="1"/>
      <protection hidden="1"/>
    </xf>
    <xf numFmtId="0" fontId="47" fillId="0" borderId="20" xfId="1" applyFont="1" applyBorder="1" applyAlignment="1" applyProtection="1">
      <alignment horizontal="center" vertical="center" wrapText="1"/>
      <protection hidden="1"/>
    </xf>
    <xf numFmtId="0" fontId="47" fillId="0" borderId="34" xfId="1" applyFont="1" applyBorder="1" applyAlignment="1" applyProtection="1">
      <alignment horizontal="center" vertical="center" wrapText="1"/>
      <protection hidden="1"/>
    </xf>
    <xf numFmtId="0" fontId="47" fillId="0" borderId="35" xfId="1" applyFont="1" applyBorder="1" applyAlignment="1" applyProtection="1">
      <alignment horizontal="center" vertical="center" wrapText="1"/>
      <protection hidden="1"/>
    </xf>
    <xf numFmtId="0" fontId="31" fillId="3" borderId="6" xfId="0" applyFont="1" applyFill="1" applyBorder="1" applyAlignment="1" applyProtection="1">
      <alignment horizontal="center" vertical="center" wrapText="1"/>
      <protection hidden="1"/>
    </xf>
    <xf numFmtId="0" fontId="31" fillId="3" borderId="22" xfId="0" applyFont="1" applyFill="1" applyBorder="1" applyAlignment="1" applyProtection="1">
      <alignment horizontal="center" vertical="center" wrapText="1"/>
      <protection hidden="1"/>
    </xf>
    <xf numFmtId="0" fontId="44" fillId="0" borderId="6" xfId="1" applyFont="1" applyBorder="1" applyAlignment="1" applyProtection="1">
      <alignment horizontal="center" vertical="center" wrapText="1"/>
      <protection hidden="1"/>
    </xf>
    <xf numFmtId="0" fontId="44" fillId="0" borderId="22" xfId="1" applyFont="1" applyBorder="1" applyAlignment="1" applyProtection="1">
      <alignment horizontal="center" vertical="center" wrapText="1"/>
      <protection hidden="1"/>
    </xf>
    <xf numFmtId="0" fontId="58" fillId="0" borderId="31" xfId="1" applyFont="1" applyBorder="1" applyAlignment="1" applyProtection="1">
      <alignment horizontal="center" wrapText="1"/>
      <protection hidden="1"/>
    </xf>
    <xf numFmtId="0" fontId="7" fillId="0" borderId="0" xfId="0" applyFont="1" applyFill="1" applyAlignment="1" applyProtection="1">
      <alignment horizontal="left"/>
    </xf>
    <xf numFmtId="0" fontId="7" fillId="0" borderId="0" xfId="0" applyFont="1" applyFill="1" applyAlignment="1" applyProtection="1">
      <alignment horizontal="center"/>
    </xf>
  </cellXfs>
  <cellStyles count="5">
    <cellStyle name="Excel Built-in Normal" xfId="1"/>
    <cellStyle name="Hyperlink" xfId="2" builtinId="8"/>
    <cellStyle name="Standard" xfId="0" builtinId="0"/>
    <cellStyle name="Standard 2" xfId="3"/>
    <cellStyle name="Standard 3 2" xfId="4"/>
  </cellStyles>
  <dxfs count="8">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ill>
        <patternFill>
          <bgColor rgb="FFFFFF00"/>
        </patternFill>
      </fill>
    </dxf>
    <dxf>
      <fill>
        <patternFill>
          <bgColor rgb="FFFFFF00"/>
        </patternFill>
      </fill>
    </dxf>
    <dxf>
      <font>
        <condense val="0"/>
        <extend val="0"/>
        <color rgb="FF9C6500"/>
      </font>
      <fill>
        <patternFill>
          <bgColor rgb="FFFFEB9C"/>
        </patternFill>
      </fill>
    </dxf>
    <dxf>
      <fill>
        <patternFill>
          <bgColor rgb="FFFFFF00"/>
        </patternFill>
      </fill>
    </dxf>
    <dxf>
      <font>
        <condense val="0"/>
        <extend val="0"/>
        <color rgb="FF9C6500"/>
      </font>
      <fill>
        <patternFill>
          <bgColor rgb="FFFFEB9C"/>
        </patternFill>
      </fill>
    </dxf>
  </dxfs>
  <tableStyles count="0" defaultTableStyle="TableStyleMedium2" defaultPivotStyle="PivotStyleLight16"/>
  <colors>
    <mruColors>
      <color rgb="FFFFFF99"/>
      <color rgb="FF000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dbu-bowling.com/index.php?id=8322" TargetMode="External"/><Relationship Id="rId2" Type="http://schemas.openxmlformats.org/officeDocument/2006/relationships/image" Target="../media/image1.png"/><Relationship Id="rId1" Type="http://schemas.openxmlformats.org/officeDocument/2006/relationships/hyperlink" Target="https://www.dbu-bowling.com/ligen-wettbewerbe/menue-mitte/deutsche-meisterschaften/damen-herren" TargetMode="External"/><Relationship Id="rId4" Type="http://schemas.openxmlformats.org/officeDocument/2006/relationships/hyperlink" Target="mailto:ranglistenwart@bowling-suedbaden-online.de;%20kassenwart@bowling-suedbaden-online.de;%20sportwart@bowling-suedbaden-online.de;" TargetMode="External"/></Relationships>
</file>

<file path=xl/drawings/drawing1.xml><?xml version="1.0" encoding="utf-8"?>
<xdr:wsDr xmlns:xdr="http://schemas.openxmlformats.org/drawingml/2006/spreadsheetDrawing" xmlns:a="http://schemas.openxmlformats.org/drawingml/2006/main">
  <xdr:twoCellAnchor>
    <xdr:from>
      <xdr:col>0</xdr:col>
      <xdr:colOff>221192</xdr:colOff>
      <xdr:row>84</xdr:row>
      <xdr:rowOff>127001</xdr:rowOff>
    </xdr:from>
    <xdr:to>
      <xdr:col>1</xdr:col>
      <xdr:colOff>277284</xdr:colOff>
      <xdr:row>85</xdr:row>
      <xdr:rowOff>169335</xdr:rowOff>
    </xdr:to>
    <xdr:sp macro="" textlink="">
      <xdr:nvSpPr>
        <xdr:cNvPr id="2" name="Pfeil nach links 1">
          <a:hlinkClick xmlns:r="http://schemas.openxmlformats.org/officeDocument/2006/relationships" r:id="rId1"/>
        </xdr:cNvPr>
        <xdr:cNvSpPr/>
      </xdr:nvSpPr>
      <xdr:spPr bwMode="auto">
        <a:xfrm rot="12642466">
          <a:off x="221192" y="17338676"/>
          <a:ext cx="370417" cy="232834"/>
        </a:xfrm>
        <a:prstGeom prst="leftArrow">
          <a:avLst/>
        </a:prstGeom>
        <a:solidFill>
          <a:schemeClr val="accent2"/>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de-DE" sz="1100"/>
        </a:p>
      </xdr:txBody>
    </xdr:sp>
    <xdr:clientData/>
  </xdr:twoCellAnchor>
  <xdr:twoCellAnchor>
    <xdr:from>
      <xdr:col>8</xdr:col>
      <xdr:colOff>1872455</xdr:colOff>
      <xdr:row>84</xdr:row>
      <xdr:rowOff>106079</xdr:rowOff>
    </xdr:from>
    <xdr:to>
      <xdr:col>9</xdr:col>
      <xdr:colOff>55297</xdr:colOff>
      <xdr:row>85</xdr:row>
      <xdr:rowOff>145556</xdr:rowOff>
    </xdr:to>
    <xdr:sp macro="" textlink="">
      <xdr:nvSpPr>
        <xdr:cNvPr id="5" name="Pfeil nach links 4">
          <a:hlinkClick xmlns:r="http://schemas.openxmlformats.org/officeDocument/2006/relationships" r:id="rId1"/>
        </xdr:cNvPr>
        <xdr:cNvSpPr/>
      </xdr:nvSpPr>
      <xdr:spPr bwMode="auto">
        <a:xfrm rot="19599427">
          <a:off x="15112205" y="17219329"/>
          <a:ext cx="373592" cy="229977"/>
        </a:xfrm>
        <a:prstGeom prst="leftArrow">
          <a:avLst/>
        </a:prstGeom>
        <a:solidFill>
          <a:schemeClr val="accent2"/>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de-DE" sz="1100"/>
        </a:p>
      </xdr:txBody>
    </xdr:sp>
    <xdr:clientData/>
  </xdr:twoCellAnchor>
  <xdr:twoCellAnchor>
    <xdr:from>
      <xdr:col>5</xdr:col>
      <xdr:colOff>1259399</xdr:colOff>
      <xdr:row>88</xdr:row>
      <xdr:rowOff>0</xdr:rowOff>
    </xdr:from>
    <xdr:to>
      <xdr:col>6</xdr:col>
      <xdr:colOff>79262</xdr:colOff>
      <xdr:row>88</xdr:row>
      <xdr:rowOff>187422</xdr:rowOff>
    </xdr:to>
    <xdr:sp macro="" textlink="">
      <xdr:nvSpPr>
        <xdr:cNvPr id="4" name="Pfeil nach links 3">
          <a:hlinkClick xmlns:r="http://schemas.openxmlformats.org/officeDocument/2006/relationships" r:id="rId1"/>
        </xdr:cNvPr>
        <xdr:cNvSpPr/>
      </xdr:nvSpPr>
      <xdr:spPr bwMode="auto">
        <a:xfrm>
          <a:off x="7990399" y="17991667"/>
          <a:ext cx="1042363" cy="187422"/>
        </a:xfrm>
        <a:prstGeom prst="leftArrow">
          <a:avLst/>
        </a:prstGeom>
        <a:solidFill>
          <a:schemeClr val="accent2"/>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de-DE" sz="1100" b="1" i="0"/>
        </a:p>
      </xdr:txBody>
    </xdr:sp>
    <xdr:clientData/>
  </xdr:twoCellAnchor>
  <xdr:twoCellAnchor editAs="oneCell">
    <xdr:from>
      <xdr:col>5</xdr:col>
      <xdr:colOff>1015611</xdr:colOff>
      <xdr:row>88</xdr:row>
      <xdr:rowOff>27540</xdr:rowOff>
    </xdr:from>
    <xdr:to>
      <xdr:col>5</xdr:col>
      <xdr:colOff>1368414</xdr:colOff>
      <xdr:row>367</xdr:row>
      <xdr:rowOff>82550</xdr:rowOff>
    </xdr:to>
    <xdr:pic>
      <xdr:nvPicPr>
        <xdr:cNvPr id="6" name="Picture 60" descr="C:\Users\B1\AppData\Local\Microsoft\Windows\Temporary Internet Files\Content.IE5\WFRT2WDU\the-mouse-cursor-3184905_960_72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l="61417"/>
        <a:stretch>
          <a:fillRect/>
        </a:stretch>
      </xdr:blipFill>
      <xdr:spPr bwMode="auto">
        <a:xfrm>
          <a:off x="7746611" y="18019207"/>
          <a:ext cx="352803" cy="552427"/>
        </a:xfrm>
        <a:prstGeom prst="rect">
          <a:avLst/>
        </a:prstGeom>
        <a:noFill/>
      </xdr:spPr>
    </xdr:pic>
    <xdr:clientData/>
  </xdr:twoCellAnchor>
  <xdr:twoCellAnchor>
    <xdr:from>
      <xdr:col>5</xdr:col>
      <xdr:colOff>0</xdr:colOff>
      <xdr:row>88</xdr:row>
      <xdr:rowOff>8467</xdr:rowOff>
    </xdr:from>
    <xdr:to>
      <xdr:col>5</xdr:col>
      <xdr:colOff>1042363</xdr:colOff>
      <xdr:row>88</xdr:row>
      <xdr:rowOff>189442</xdr:rowOff>
    </xdr:to>
    <xdr:sp macro="" textlink="">
      <xdr:nvSpPr>
        <xdr:cNvPr id="7" name="Pfeil nach links 6">
          <a:hlinkClick xmlns:r="http://schemas.openxmlformats.org/officeDocument/2006/relationships" r:id="rId1"/>
        </xdr:cNvPr>
        <xdr:cNvSpPr/>
      </xdr:nvSpPr>
      <xdr:spPr bwMode="auto">
        <a:xfrm rot="10800000">
          <a:off x="6731000" y="18000134"/>
          <a:ext cx="1042363" cy="180975"/>
        </a:xfrm>
        <a:prstGeom prst="leftArrow">
          <a:avLst/>
        </a:prstGeom>
        <a:solidFill>
          <a:schemeClr val="accent2"/>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lang="de-DE" sz="1100" b="1" i="0"/>
        </a:p>
      </xdr:txBody>
    </xdr:sp>
    <xdr:clientData/>
  </xdr:twoCellAnchor>
  <xdr:twoCellAnchor editAs="oneCell">
    <xdr:from>
      <xdr:col>4</xdr:col>
      <xdr:colOff>2196711</xdr:colOff>
      <xdr:row>554</xdr:row>
      <xdr:rowOff>400073</xdr:rowOff>
    </xdr:from>
    <xdr:to>
      <xdr:col>4</xdr:col>
      <xdr:colOff>1330314</xdr:colOff>
      <xdr:row>558</xdr:row>
      <xdr:rowOff>81491</xdr:rowOff>
    </xdr:to>
    <xdr:pic>
      <xdr:nvPicPr>
        <xdr:cNvPr id="12" name="Picture 60" descr="C:\Users\B1\AppData\Local\Microsoft\Windows\Temporary Internet Files\Content.IE5\WFRT2WDU\the-mouse-cursor-3184905_960_720[1].png">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l="61417"/>
        <a:stretch>
          <a:fillRect/>
        </a:stretch>
      </xdr:blipFill>
      <xdr:spPr bwMode="auto">
        <a:xfrm>
          <a:off x="7054461" y="20354948"/>
          <a:ext cx="352803" cy="552427"/>
        </a:xfrm>
        <a:prstGeom prst="rect">
          <a:avLst/>
        </a:prstGeom>
        <a:noFill/>
      </xdr:spPr>
    </xdr:pic>
    <xdr:clientData/>
  </xdr:twoCellAnchor>
  <xdr:twoCellAnchor editAs="oneCell">
    <xdr:from>
      <xdr:col>6</xdr:col>
      <xdr:colOff>1619250</xdr:colOff>
      <xdr:row>75</xdr:row>
      <xdr:rowOff>21166</xdr:rowOff>
    </xdr:from>
    <xdr:to>
      <xdr:col>6</xdr:col>
      <xdr:colOff>1972053</xdr:colOff>
      <xdr:row>77</xdr:row>
      <xdr:rowOff>86759</xdr:rowOff>
    </xdr:to>
    <xdr:pic>
      <xdr:nvPicPr>
        <xdr:cNvPr id="8" name="Picture 60" descr="C:\Users\B1\AppData\Local\Microsoft\Windows\Temporary Internet Files\Content.IE5\WFRT2WDU\the-mouse-cursor-3184905_960_720[1].png">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l="61417"/>
        <a:stretch>
          <a:fillRect/>
        </a:stretch>
      </xdr:blipFill>
      <xdr:spPr bwMode="auto">
        <a:xfrm>
          <a:off x="10572750" y="15144749"/>
          <a:ext cx="352803" cy="552427"/>
        </a:xfrm>
        <a:prstGeom prst="rect">
          <a:avLst/>
        </a:prstGeom>
        <a:noFill/>
      </xdr:spPr>
    </xdr:pic>
    <xdr:clientData/>
  </xdr:twoCellAnchor>
  <xdr:twoCellAnchor editAs="oneCell">
    <xdr:from>
      <xdr:col>3</xdr:col>
      <xdr:colOff>1343940</xdr:colOff>
      <xdr:row>75</xdr:row>
      <xdr:rowOff>0</xdr:rowOff>
    </xdr:from>
    <xdr:to>
      <xdr:col>3</xdr:col>
      <xdr:colOff>1696743</xdr:colOff>
      <xdr:row>77</xdr:row>
      <xdr:rowOff>65593</xdr:rowOff>
    </xdr:to>
    <xdr:pic>
      <xdr:nvPicPr>
        <xdr:cNvPr id="9" name="Picture 60" descr="C:\Users\B1\AppData\Local\Microsoft\Windows\Temporary Internet Files\Content.IE5\WFRT2WDU\the-mouse-cursor-3184905_960_720[1].png">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l="61417"/>
        <a:stretch>
          <a:fillRect/>
        </a:stretch>
      </xdr:blipFill>
      <xdr:spPr bwMode="auto">
        <a:xfrm>
          <a:off x="4868190" y="15123583"/>
          <a:ext cx="352803" cy="55242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P367"/>
  <sheetViews>
    <sheetView showGridLines="0" tabSelected="1" topLeftCell="A4" zoomScale="90" zoomScaleNormal="90" workbookViewId="0">
      <selection activeCell="C4" sqref="C4:I4"/>
    </sheetView>
  </sheetViews>
  <sheetFormatPr baseColWidth="10" defaultRowHeight="12.75"/>
  <cols>
    <col min="1" max="1" width="4.7109375" style="6" customWidth="1"/>
    <col min="2" max="2" width="28.140625" style="6" customWidth="1"/>
    <col min="3" max="3" width="20" style="6" customWidth="1"/>
    <col min="4" max="4" width="28.140625" style="6" customWidth="1"/>
    <col min="5" max="5" width="20" style="6" customWidth="1"/>
    <col min="6" max="6" width="33.28515625" style="10" customWidth="1"/>
    <col min="7" max="7" width="32.85546875" style="10" customWidth="1"/>
    <col min="8" max="8" width="31.42578125" style="6" customWidth="1"/>
    <col min="9" max="9" width="32.85546875" style="6" customWidth="1"/>
    <col min="10" max="11" width="15.7109375" style="6" customWidth="1"/>
    <col min="12" max="12" width="16" style="6" customWidth="1"/>
    <col min="13" max="13" width="11.42578125" style="6" customWidth="1"/>
    <col min="14" max="16384" width="11.42578125" style="6"/>
  </cols>
  <sheetData>
    <row r="1" spans="1:14" ht="18" customHeight="1" thickBot="1"/>
    <row r="2" spans="1:14" s="4" customFormat="1" ht="44.25" customHeight="1" thickTop="1" thickBot="1">
      <c r="B2" s="133" t="s">
        <v>252</v>
      </c>
      <c r="C2" s="134"/>
      <c r="D2" s="134"/>
      <c r="E2" s="134"/>
      <c r="F2" s="134"/>
      <c r="G2" s="134"/>
      <c r="H2" s="134"/>
      <c r="I2" s="135"/>
      <c r="J2" s="28"/>
      <c r="K2" s="28"/>
      <c r="L2" s="15"/>
      <c r="M2" s="15"/>
      <c r="N2" s="6"/>
    </row>
    <row r="3" spans="1:14" s="4" customFormat="1" ht="44.25" customHeight="1" thickTop="1" thickBot="1">
      <c r="A3" s="28"/>
      <c r="B3" s="28"/>
      <c r="C3" s="28"/>
      <c r="D3" s="28"/>
      <c r="E3" s="28"/>
      <c r="F3" s="28"/>
      <c r="G3" s="28"/>
      <c r="H3" s="28"/>
      <c r="I3" s="28"/>
      <c r="J3" s="28"/>
      <c r="K3" s="28"/>
      <c r="L3" s="15"/>
      <c r="M3" s="15"/>
      <c r="N3" s="6"/>
    </row>
    <row r="4" spans="1:14" s="4" customFormat="1" ht="33" customHeight="1" thickBot="1">
      <c r="B4" s="74" t="s">
        <v>0</v>
      </c>
      <c r="C4" s="130"/>
      <c r="D4" s="131"/>
      <c r="E4" s="131"/>
      <c r="F4" s="131"/>
      <c r="G4" s="131"/>
      <c r="H4" s="131"/>
      <c r="I4" s="132"/>
      <c r="J4" s="6"/>
    </row>
    <row r="5" spans="1:14" s="4" customFormat="1" ht="20.25" customHeight="1"/>
    <row r="6" spans="1:14" s="35" customFormat="1" ht="8.25" customHeight="1">
      <c r="B6" s="43"/>
      <c r="C6" s="43"/>
      <c r="D6" s="43"/>
      <c r="E6" s="43"/>
      <c r="F6" s="44"/>
      <c r="G6" s="45"/>
      <c r="H6" s="45"/>
      <c r="I6" s="45"/>
    </row>
    <row r="7" spans="1:14" s="35" customFormat="1" ht="20.25" customHeight="1">
      <c r="B7" s="92">
        <f>COUNTA(B19:B66)</f>
        <v>24</v>
      </c>
      <c r="C7" s="93">
        <f>COUNTA(B69:B73)</f>
        <v>1</v>
      </c>
      <c r="E7" s="5"/>
      <c r="F7" s="46" t="s">
        <v>242</v>
      </c>
      <c r="G7" s="48">
        <v>43821</v>
      </c>
      <c r="H7" s="47" t="s">
        <v>243</v>
      </c>
      <c r="I7" s="49">
        <v>43828</v>
      </c>
    </row>
    <row r="8" spans="1:14" s="35" customFormat="1" ht="19.5" customHeight="1">
      <c r="B8" s="94">
        <f>COUNTA(D19:D66)</f>
        <v>24</v>
      </c>
      <c r="C8" s="95">
        <f>COUNTA(D69:D73)</f>
        <v>1</v>
      </c>
      <c r="F8" s="50" t="s">
        <v>244</v>
      </c>
      <c r="G8" s="112">
        <f ca="1">DATEDIF(TODAY(),G7,"d")</f>
        <v>19</v>
      </c>
      <c r="H8" s="50" t="s">
        <v>244</v>
      </c>
      <c r="I8" s="113">
        <f ca="1">DATEDIF(TODAY(),I7,"d")</f>
        <v>26</v>
      </c>
    </row>
    <row r="9" spans="1:14" s="4" customFormat="1" ht="38.25" customHeight="1">
      <c r="B9" s="114" t="s">
        <v>264</v>
      </c>
      <c r="C9" s="116" t="s">
        <v>266</v>
      </c>
    </row>
    <row r="10" spans="1:14" s="4" customFormat="1" ht="24" customHeight="1">
      <c r="B10" s="114" t="s">
        <v>265</v>
      </c>
      <c r="C10" s="103">
        <f>C14-G16</f>
        <v>0</v>
      </c>
      <c r="E10" s="58"/>
      <c r="F10" s="144" t="s">
        <v>250</v>
      </c>
      <c r="G10" s="145"/>
      <c r="H10" s="145"/>
      <c r="I10" s="146"/>
    </row>
    <row r="11" spans="1:14" s="4" customFormat="1" ht="24" customHeight="1">
      <c r="B11" s="115" t="s">
        <v>47</v>
      </c>
      <c r="C11" s="96">
        <f>SUM(B7:C7)-25</f>
        <v>0</v>
      </c>
      <c r="E11" s="58"/>
      <c r="F11" s="147" t="s">
        <v>257</v>
      </c>
      <c r="G11" s="148"/>
      <c r="H11" s="148"/>
      <c r="I11" s="149"/>
    </row>
    <row r="12" spans="1:14" s="4" customFormat="1" ht="24" customHeight="1">
      <c r="B12" s="115" t="s">
        <v>13</v>
      </c>
      <c r="C12" s="96">
        <f>SUM(B8:C8)-25</f>
        <v>0</v>
      </c>
      <c r="E12" s="58"/>
      <c r="F12" s="150"/>
      <c r="G12" s="151"/>
      <c r="H12" s="151"/>
      <c r="I12" s="152"/>
    </row>
    <row r="13" spans="1:14" s="4" customFormat="1" ht="17.25" customHeight="1">
      <c r="B13" s="115" t="s">
        <v>245</v>
      </c>
      <c r="C13" s="34">
        <f>SUM(C11:C12)</f>
        <v>0</v>
      </c>
      <c r="E13" s="58"/>
      <c r="F13" s="59"/>
      <c r="G13" s="60"/>
      <c r="H13" s="59"/>
      <c r="I13" s="79" t="s">
        <v>247</v>
      </c>
    </row>
    <row r="14" spans="1:14" s="4" customFormat="1" ht="26.25" customHeight="1">
      <c r="B14" s="153" t="s">
        <v>241</v>
      </c>
      <c r="C14" s="155">
        <f>C13/2</f>
        <v>0</v>
      </c>
      <c r="E14" s="91" t="s">
        <v>248</v>
      </c>
      <c r="F14" s="90" t="s">
        <v>258</v>
      </c>
      <c r="G14" s="97">
        <f>COUNTIFS(F19:F106,"=1.Start - 9:00 / 11.01.2020 / Samstag")</f>
        <v>0</v>
      </c>
      <c r="H14" s="117" t="e">
        <f>G14*1/G16</f>
        <v>#DIV/0!</v>
      </c>
      <c r="I14" s="80">
        <v>0.33</v>
      </c>
    </row>
    <row r="15" spans="1:14" s="4" customFormat="1" ht="26.25" customHeight="1">
      <c r="B15" s="154"/>
      <c r="C15" s="156"/>
      <c r="E15" s="91" t="s">
        <v>249</v>
      </c>
      <c r="F15" s="90" t="s">
        <v>259</v>
      </c>
      <c r="G15" s="98">
        <f>COUNTIFS(F19:F106,"=2.Start - 9:00 / 12.01.2020 / Sonntag")</f>
        <v>0</v>
      </c>
      <c r="H15" s="117" t="e">
        <f>G15*1/G16</f>
        <v>#DIV/0!</v>
      </c>
      <c r="I15" s="80">
        <v>0.67</v>
      </c>
    </row>
    <row r="16" spans="1:14" s="4" customFormat="1" ht="26.25" customHeight="1" thickBot="1">
      <c r="B16" s="72" t="s">
        <v>246</v>
      </c>
      <c r="C16" s="73">
        <f>C14*30</f>
        <v>0</v>
      </c>
      <c r="E16" s="58"/>
      <c r="F16" s="61"/>
      <c r="G16" s="99">
        <f>G14+G15</f>
        <v>0</v>
      </c>
      <c r="H16" s="100" t="e">
        <f>SUM(H14:H15)</f>
        <v>#DIV/0!</v>
      </c>
      <c r="I16" s="62"/>
    </row>
    <row r="17" spans="2:9" s="4" customFormat="1" ht="21" customHeight="1" thickTop="1">
      <c r="D17" s="58"/>
      <c r="E17" s="61"/>
      <c r="F17" s="63"/>
      <c r="G17" s="64"/>
      <c r="H17" s="62"/>
    </row>
    <row r="18" spans="2:9" s="4" customFormat="1" ht="38.25" customHeight="1">
      <c r="B18" s="138" t="s">
        <v>238</v>
      </c>
      <c r="C18" s="139"/>
      <c r="D18" s="136" t="s">
        <v>239</v>
      </c>
      <c r="E18" s="137"/>
    </row>
    <row r="19" spans="2:9" s="4" customFormat="1" ht="25.5" customHeight="1">
      <c r="B19" s="27" t="s">
        <v>2</v>
      </c>
      <c r="C19" s="27" t="s">
        <v>1</v>
      </c>
      <c r="D19" s="27" t="s">
        <v>2</v>
      </c>
      <c r="E19" s="27" t="s">
        <v>1</v>
      </c>
      <c r="F19" s="89" t="s">
        <v>230</v>
      </c>
      <c r="G19" s="32" t="s">
        <v>219</v>
      </c>
      <c r="H19" s="33" t="s">
        <v>268</v>
      </c>
      <c r="I19" s="104" t="s">
        <v>262</v>
      </c>
    </row>
    <row r="20" spans="2:9" s="4" customFormat="1" ht="19.5" customHeight="1">
      <c r="B20" s="84"/>
      <c r="C20" s="85" t="e">
        <f>DGET(B103:D347,C103,B19:B20)</f>
        <v>#NUM!</v>
      </c>
      <c r="D20" s="81"/>
      <c r="E20" s="82" t="e">
        <f>DGET(B103:D347,C103,D19:D20)</f>
        <v>#NUM!</v>
      </c>
      <c r="F20" s="22" t="s">
        <v>229</v>
      </c>
      <c r="G20" s="68"/>
      <c r="H20" s="75" t="s">
        <v>229</v>
      </c>
      <c r="I20" s="105">
        <f>$C$4</f>
        <v>0</v>
      </c>
    </row>
    <row r="21" spans="2:9" s="4" customFormat="1" ht="19.5" hidden="1" customHeight="1">
      <c r="B21" s="86" t="s">
        <v>2</v>
      </c>
      <c r="C21" s="86" t="s">
        <v>1</v>
      </c>
      <c r="D21" s="83" t="s">
        <v>2</v>
      </c>
      <c r="E21" s="83" t="s">
        <v>1</v>
      </c>
      <c r="F21" s="13" t="s">
        <v>230</v>
      </c>
      <c r="G21" s="69" t="s">
        <v>202</v>
      </c>
      <c r="H21" s="76"/>
      <c r="I21" s="106"/>
    </row>
    <row r="22" spans="2:9" s="4" customFormat="1" ht="19.5" customHeight="1">
      <c r="B22" s="84"/>
      <c r="C22" s="85" t="e">
        <f>DGET(B103:D347,C103,B21:B22)</f>
        <v>#NUM!</v>
      </c>
      <c r="D22" s="81"/>
      <c r="E22" s="82" t="e">
        <f>DGET(B103:D347,C103,D21:D22)</f>
        <v>#NUM!</v>
      </c>
      <c r="F22" s="22" t="s">
        <v>229</v>
      </c>
      <c r="G22" s="68"/>
      <c r="H22" s="75" t="s">
        <v>229</v>
      </c>
      <c r="I22" s="105">
        <f>$C$4</f>
        <v>0</v>
      </c>
    </row>
    <row r="23" spans="2:9" s="4" customFormat="1" ht="19.5" hidden="1" customHeight="1">
      <c r="B23" s="86" t="s">
        <v>2</v>
      </c>
      <c r="C23" s="86" t="s">
        <v>1</v>
      </c>
      <c r="D23" s="83" t="s">
        <v>2</v>
      </c>
      <c r="E23" s="83" t="s">
        <v>1</v>
      </c>
      <c r="F23" s="13" t="s">
        <v>230</v>
      </c>
      <c r="G23" s="69" t="s">
        <v>202</v>
      </c>
      <c r="H23" s="76"/>
      <c r="I23" s="106"/>
    </row>
    <row r="24" spans="2:9" s="4" customFormat="1" ht="19.5" customHeight="1">
      <c r="B24" s="84"/>
      <c r="C24" s="85" t="e">
        <f>DGET(B103:D347,C103,B23:B24)</f>
        <v>#NUM!</v>
      </c>
      <c r="D24" s="81"/>
      <c r="E24" s="82" t="e">
        <f>DGET(B103:D347,C103,D23:D24)</f>
        <v>#NUM!</v>
      </c>
      <c r="F24" s="22" t="s">
        <v>229</v>
      </c>
      <c r="G24" s="68"/>
      <c r="H24" s="75" t="s">
        <v>229</v>
      </c>
      <c r="I24" s="105">
        <f>$C$4</f>
        <v>0</v>
      </c>
    </row>
    <row r="25" spans="2:9" s="4" customFormat="1" ht="19.5" hidden="1" customHeight="1">
      <c r="B25" s="86" t="s">
        <v>2</v>
      </c>
      <c r="C25" s="86" t="s">
        <v>1</v>
      </c>
      <c r="D25" s="83" t="s">
        <v>2</v>
      </c>
      <c r="E25" s="83" t="s">
        <v>1</v>
      </c>
      <c r="F25" s="13" t="s">
        <v>230</v>
      </c>
      <c r="G25" s="69" t="s">
        <v>202</v>
      </c>
      <c r="H25" s="76"/>
      <c r="I25" s="106"/>
    </row>
    <row r="26" spans="2:9" s="4" customFormat="1" ht="19.5" customHeight="1">
      <c r="B26" s="84"/>
      <c r="C26" s="85" t="e">
        <f>DGET(B103:D347,C103,B25:B26)</f>
        <v>#NUM!</v>
      </c>
      <c r="D26" s="81"/>
      <c r="E26" s="82" t="e">
        <f>DGET(B103:D347,C103,D25:D26)</f>
        <v>#NUM!</v>
      </c>
      <c r="F26" s="22" t="s">
        <v>229</v>
      </c>
      <c r="G26" s="68"/>
      <c r="H26" s="75" t="s">
        <v>229</v>
      </c>
      <c r="I26" s="105">
        <f>$C$4</f>
        <v>0</v>
      </c>
    </row>
    <row r="27" spans="2:9" s="4" customFormat="1" ht="19.5" hidden="1" customHeight="1">
      <c r="B27" s="86" t="s">
        <v>2</v>
      </c>
      <c r="C27" s="86" t="s">
        <v>1</v>
      </c>
      <c r="D27" s="83" t="s">
        <v>2</v>
      </c>
      <c r="E27" s="83" t="s">
        <v>1</v>
      </c>
      <c r="F27" s="13" t="s">
        <v>230</v>
      </c>
      <c r="G27" s="69" t="s">
        <v>202</v>
      </c>
      <c r="H27" s="76"/>
      <c r="I27" s="106"/>
    </row>
    <row r="28" spans="2:9" s="4" customFormat="1" ht="19.5" customHeight="1">
      <c r="B28" s="84"/>
      <c r="C28" s="85" t="e">
        <f>DGET(B103:D347,C103,B27:B28)</f>
        <v>#NUM!</v>
      </c>
      <c r="D28" s="81"/>
      <c r="E28" s="82" t="e">
        <f>DGET(B103:D347,C103,D27:D28)</f>
        <v>#NUM!</v>
      </c>
      <c r="F28" s="22" t="s">
        <v>229</v>
      </c>
      <c r="G28" s="68"/>
      <c r="H28" s="75" t="s">
        <v>229</v>
      </c>
      <c r="I28" s="105">
        <f>$C$4</f>
        <v>0</v>
      </c>
    </row>
    <row r="29" spans="2:9" s="4" customFormat="1" ht="19.5" hidden="1" customHeight="1">
      <c r="B29" s="86" t="s">
        <v>2</v>
      </c>
      <c r="C29" s="86" t="s">
        <v>1</v>
      </c>
      <c r="D29" s="83" t="s">
        <v>2</v>
      </c>
      <c r="E29" s="83" t="s">
        <v>1</v>
      </c>
      <c r="F29" s="13" t="s">
        <v>230</v>
      </c>
      <c r="G29" s="69" t="s">
        <v>202</v>
      </c>
      <c r="H29" s="76"/>
      <c r="I29" s="106"/>
    </row>
    <row r="30" spans="2:9" ht="19.5" customHeight="1">
      <c r="B30" s="84"/>
      <c r="C30" s="85" t="e">
        <f>DGET(B103:D347,C103,B29:B30)</f>
        <v>#NUM!</v>
      </c>
      <c r="D30" s="81"/>
      <c r="E30" s="82" t="e">
        <f>DGET(B103:D347,C103,D29:D30)</f>
        <v>#NUM!</v>
      </c>
      <c r="F30" s="22" t="s">
        <v>229</v>
      </c>
      <c r="G30" s="68"/>
      <c r="H30" s="77" t="s">
        <v>229</v>
      </c>
      <c r="I30" s="107">
        <f>$C$4</f>
        <v>0</v>
      </c>
    </row>
    <row r="31" spans="2:9" s="4" customFormat="1" ht="19.5" hidden="1" customHeight="1">
      <c r="B31" s="86" t="s">
        <v>2</v>
      </c>
      <c r="C31" s="86" t="s">
        <v>1</v>
      </c>
      <c r="D31" s="83" t="s">
        <v>2</v>
      </c>
      <c r="E31" s="83" t="s">
        <v>1</v>
      </c>
      <c r="F31" s="13" t="s">
        <v>230</v>
      </c>
      <c r="G31" s="69" t="s">
        <v>202</v>
      </c>
      <c r="H31" s="76"/>
      <c r="I31" s="106"/>
    </row>
    <row r="32" spans="2:9" ht="19.5" customHeight="1">
      <c r="B32" s="84"/>
      <c r="C32" s="85" t="e">
        <f>DGET(B103:D347,C103,B31:B32)</f>
        <v>#NUM!</v>
      </c>
      <c r="D32" s="81"/>
      <c r="E32" s="82" t="e">
        <f>DGET(B103:D347,C103,D31:D32)</f>
        <v>#NUM!</v>
      </c>
      <c r="F32" s="22" t="s">
        <v>229</v>
      </c>
      <c r="G32" s="68"/>
      <c r="H32" s="77" t="s">
        <v>229</v>
      </c>
      <c r="I32" s="107">
        <f>$C$4</f>
        <v>0</v>
      </c>
    </row>
    <row r="33" spans="2:9" s="4" customFormat="1" ht="19.5" hidden="1" customHeight="1">
      <c r="B33" s="86" t="s">
        <v>2</v>
      </c>
      <c r="C33" s="86" t="s">
        <v>1</v>
      </c>
      <c r="D33" s="83" t="s">
        <v>2</v>
      </c>
      <c r="E33" s="83" t="s">
        <v>1</v>
      </c>
      <c r="F33" s="13" t="s">
        <v>230</v>
      </c>
      <c r="G33" s="69" t="s">
        <v>202</v>
      </c>
      <c r="H33" s="76"/>
      <c r="I33" s="106"/>
    </row>
    <row r="34" spans="2:9" ht="19.5" customHeight="1">
      <c r="B34" s="84"/>
      <c r="C34" s="85" t="e">
        <f>DGET(B103:D347,C103,B33:B34)</f>
        <v>#NUM!</v>
      </c>
      <c r="D34" s="81"/>
      <c r="E34" s="82" t="e">
        <f>DGET(B103:D347,C103,D33:D34)</f>
        <v>#NUM!</v>
      </c>
      <c r="F34" s="22" t="s">
        <v>229</v>
      </c>
      <c r="G34" s="68"/>
      <c r="H34" s="77" t="s">
        <v>229</v>
      </c>
      <c r="I34" s="107">
        <f>$C$4</f>
        <v>0</v>
      </c>
    </row>
    <row r="35" spans="2:9" s="4" customFormat="1" ht="20.25" hidden="1" customHeight="1">
      <c r="B35" s="86" t="s">
        <v>2</v>
      </c>
      <c r="C35" s="86" t="s">
        <v>1</v>
      </c>
      <c r="D35" s="83" t="s">
        <v>2</v>
      </c>
      <c r="E35" s="83" t="s">
        <v>1</v>
      </c>
      <c r="F35" s="13" t="s">
        <v>230</v>
      </c>
      <c r="G35" s="69" t="s">
        <v>202</v>
      </c>
      <c r="H35" s="76"/>
      <c r="I35" s="106"/>
    </row>
    <row r="36" spans="2:9" ht="19.5" customHeight="1">
      <c r="B36" s="84"/>
      <c r="C36" s="85" t="e">
        <f>DGET(B103:D347,C103,B35:B36)</f>
        <v>#NUM!</v>
      </c>
      <c r="D36" s="81"/>
      <c r="E36" s="82" t="e">
        <f>DGET(B103:D347,C103,D35:D36)</f>
        <v>#NUM!</v>
      </c>
      <c r="F36" s="22" t="s">
        <v>229</v>
      </c>
      <c r="G36" s="68"/>
      <c r="H36" s="77" t="s">
        <v>229</v>
      </c>
      <c r="I36" s="107">
        <f>$C$4</f>
        <v>0</v>
      </c>
    </row>
    <row r="37" spans="2:9" s="4" customFormat="1" ht="19.5" hidden="1" customHeight="1">
      <c r="B37" s="86" t="s">
        <v>2</v>
      </c>
      <c r="C37" s="86" t="s">
        <v>1</v>
      </c>
      <c r="D37" s="83" t="s">
        <v>2</v>
      </c>
      <c r="E37" s="83" t="s">
        <v>1</v>
      </c>
      <c r="F37" s="13" t="s">
        <v>230</v>
      </c>
      <c r="G37" s="69" t="s">
        <v>202</v>
      </c>
      <c r="H37" s="76"/>
      <c r="I37" s="106"/>
    </row>
    <row r="38" spans="2:9" ht="19.5" customHeight="1">
      <c r="B38" s="84"/>
      <c r="C38" s="85" t="e">
        <f>DGET(B103:D347,C103,B37:B38)</f>
        <v>#NUM!</v>
      </c>
      <c r="D38" s="81"/>
      <c r="E38" s="82" t="e">
        <f>DGET(B103:D347,C103,D37:D38)</f>
        <v>#NUM!</v>
      </c>
      <c r="F38" s="22" t="s">
        <v>229</v>
      </c>
      <c r="G38" s="68"/>
      <c r="H38" s="77" t="s">
        <v>229</v>
      </c>
      <c r="I38" s="107">
        <f>$C$4</f>
        <v>0</v>
      </c>
    </row>
    <row r="39" spans="2:9" s="4" customFormat="1" ht="19.5" hidden="1" customHeight="1">
      <c r="B39" s="86" t="s">
        <v>2</v>
      </c>
      <c r="C39" s="86" t="s">
        <v>1</v>
      </c>
      <c r="D39" s="83" t="s">
        <v>2</v>
      </c>
      <c r="E39" s="83" t="s">
        <v>1</v>
      </c>
      <c r="F39" s="13" t="s">
        <v>230</v>
      </c>
      <c r="G39" s="69" t="s">
        <v>202</v>
      </c>
      <c r="H39" s="76"/>
      <c r="I39" s="106"/>
    </row>
    <row r="40" spans="2:9" s="4" customFormat="1" ht="19.5" customHeight="1">
      <c r="B40" s="84"/>
      <c r="C40" s="85" t="e">
        <f>DGET(B103:D347,C103,B39:B40)</f>
        <v>#NUM!</v>
      </c>
      <c r="D40" s="81"/>
      <c r="E40" s="82" t="e">
        <f>DGET(B103:D347,C103,D39:D40)</f>
        <v>#NUM!</v>
      </c>
      <c r="F40" s="22" t="s">
        <v>229</v>
      </c>
      <c r="G40" s="68"/>
      <c r="H40" s="75" t="s">
        <v>229</v>
      </c>
      <c r="I40" s="105">
        <f>$C$4</f>
        <v>0</v>
      </c>
    </row>
    <row r="41" spans="2:9" s="4" customFormat="1" ht="19.5" hidden="1" customHeight="1">
      <c r="B41" s="86" t="s">
        <v>2</v>
      </c>
      <c r="C41" s="86" t="s">
        <v>1</v>
      </c>
      <c r="D41" s="83" t="s">
        <v>2</v>
      </c>
      <c r="E41" s="83" t="s">
        <v>1</v>
      </c>
      <c r="F41" s="13" t="s">
        <v>230</v>
      </c>
      <c r="G41" s="69" t="s">
        <v>202</v>
      </c>
      <c r="H41" s="76"/>
      <c r="I41" s="106"/>
    </row>
    <row r="42" spans="2:9" s="4" customFormat="1" ht="19.5" customHeight="1">
      <c r="B42" s="84"/>
      <c r="C42" s="85" t="e">
        <f>DGET(B103:D347,C103,B41:B42)</f>
        <v>#NUM!</v>
      </c>
      <c r="D42" s="81"/>
      <c r="E42" s="82" t="e">
        <f>DGET(B103:D347,C103,D41:D42)</f>
        <v>#NUM!</v>
      </c>
      <c r="F42" s="22" t="s">
        <v>229</v>
      </c>
      <c r="G42" s="68"/>
      <c r="H42" s="75" t="s">
        <v>229</v>
      </c>
      <c r="I42" s="105">
        <f>$C$4</f>
        <v>0</v>
      </c>
    </row>
    <row r="43" spans="2:9" s="4" customFormat="1" ht="19.5" hidden="1" customHeight="1">
      <c r="B43" s="86" t="s">
        <v>2</v>
      </c>
      <c r="C43" s="86" t="s">
        <v>1</v>
      </c>
      <c r="D43" s="83" t="s">
        <v>2</v>
      </c>
      <c r="E43" s="83" t="s">
        <v>1</v>
      </c>
      <c r="F43" s="13" t="s">
        <v>230</v>
      </c>
      <c r="G43" s="69" t="s">
        <v>202</v>
      </c>
      <c r="H43" s="76"/>
      <c r="I43" s="106"/>
    </row>
    <row r="44" spans="2:9" s="4" customFormat="1" ht="19.5" customHeight="1">
      <c r="B44" s="84"/>
      <c r="C44" s="85" t="e">
        <f>DGET(B103:D347,C103,B43:B44)</f>
        <v>#NUM!</v>
      </c>
      <c r="D44" s="81"/>
      <c r="E44" s="82" t="e">
        <f>DGET(B103:D347,C103,D43:D44)</f>
        <v>#NUM!</v>
      </c>
      <c r="F44" s="22" t="s">
        <v>229</v>
      </c>
      <c r="G44" s="68"/>
      <c r="H44" s="75" t="s">
        <v>229</v>
      </c>
      <c r="I44" s="105">
        <f>$C$4</f>
        <v>0</v>
      </c>
    </row>
    <row r="45" spans="2:9" s="4" customFormat="1" ht="19.5" hidden="1" customHeight="1">
      <c r="B45" s="86" t="s">
        <v>2</v>
      </c>
      <c r="C45" s="86" t="s">
        <v>1</v>
      </c>
      <c r="D45" s="83" t="s">
        <v>2</v>
      </c>
      <c r="E45" s="83" t="s">
        <v>1</v>
      </c>
      <c r="F45" s="13" t="s">
        <v>230</v>
      </c>
      <c r="G45" s="69" t="s">
        <v>202</v>
      </c>
      <c r="H45" s="76"/>
      <c r="I45" s="106"/>
    </row>
    <row r="46" spans="2:9" s="4" customFormat="1" ht="19.5" customHeight="1">
      <c r="B46" s="84"/>
      <c r="C46" s="85" t="e">
        <f>DGET(B103:D347,C103,B45:B46)</f>
        <v>#NUM!</v>
      </c>
      <c r="D46" s="81"/>
      <c r="E46" s="82" t="e">
        <f>DGET(B103:D347,C103,D45:D46)</f>
        <v>#NUM!</v>
      </c>
      <c r="F46" s="22" t="s">
        <v>229</v>
      </c>
      <c r="G46" s="68"/>
      <c r="H46" s="75" t="s">
        <v>229</v>
      </c>
      <c r="I46" s="105">
        <f>$C$4</f>
        <v>0</v>
      </c>
    </row>
    <row r="47" spans="2:9" s="4" customFormat="1" ht="19.5" hidden="1" customHeight="1">
      <c r="B47" s="86" t="s">
        <v>2</v>
      </c>
      <c r="C47" s="86" t="s">
        <v>1</v>
      </c>
      <c r="D47" s="83" t="s">
        <v>2</v>
      </c>
      <c r="E47" s="83" t="s">
        <v>1</v>
      </c>
      <c r="F47" s="13" t="s">
        <v>230</v>
      </c>
      <c r="G47" s="69" t="s">
        <v>202</v>
      </c>
      <c r="H47" s="76"/>
      <c r="I47" s="106"/>
    </row>
    <row r="48" spans="2:9" ht="19.5" customHeight="1">
      <c r="B48" s="84"/>
      <c r="C48" s="85" t="e">
        <f>DGET(B103:D347,C103,B47:B48)</f>
        <v>#NUM!</v>
      </c>
      <c r="D48" s="81"/>
      <c r="E48" s="82" t="e">
        <f>DGET(B103:D347,C103,D47:D48)</f>
        <v>#NUM!</v>
      </c>
      <c r="F48" s="22" t="s">
        <v>229</v>
      </c>
      <c r="G48" s="68"/>
      <c r="H48" s="77" t="s">
        <v>229</v>
      </c>
      <c r="I48" s="107">
        <f>$C$4</f>
        <v>0</v>
      </c>
    </row>
    <row r="49" spans="2:9" s="4" customFormat="1" ht="19.5" hidden="1" customHeight="1">
      <c r="B49" s="86" t="s">
        <v>2</v>
      </c>
      <c r="C49" s="86" t="s">
        <v>1</v>
      </c>
      <c r="D49" s="83" t="s">
        <v>2</v>
      </c>
      <c r="E49" s="83" t="s">
        <v>1</v>
      </c>
      <c r="F49" s="13" t="s">
        <v>230</v>
      </c>
      <c r="G49" s="69" t="s">
        <v>202</v>
      </c>
      <c r="H49" s="76"/>
      <c r="I49" s="106"/>
    </row>
    <row r="50" spans="2:9" ht="19.5" customHeight="1">
      <c r="B50" s="84"/>
      <c r="C50" s="85" t="e">
        <f>DGET(B103:D347,C103,B49:B50)</f>
        <v>#NUM!</v>
      </c>
      <c r="D50" s="81"/>
      <c r="E50" s="82" t="e">
        <f>DGET(B103:D347,C103,D49:D50)</f>
        <v>#NUM!</v>
      </c>
      <c r="F50" s="22" t="s">
        <v>229</v>
      </c>
      <c r="G50" s="68"/>
      <c r="H50" s="77" t="s">
        <v>229</v>
      </c>
      <c r="I50" s="107">
        <f>$C$4</f>
        <v>0</v>
      </c>
    </row>
    <row r="51" spans="2:9" s="4" customFormat="1" ht="19.5" hidden="1" customHeight="1">
      <c r="B51" s="86" t="s">
        <v>2</v>
      </c>
      <c r="C51" s="86" t="s">
        <v>1</v>
      </c>
      <c r="D51" s="83" t="s">
        <v>2</v>
      </c>
      <c r="E51" s="83" t="s">
        <v>1</v>
      </c>
      <c r="F51" s="13" t="s">
        <v>230</v>
      </c>
      <c r="G51" s="69" t="s">
        <v>202</v>
      </c>
      <c r="H51" s="76"/>
      <c r="I51" s="106"/>
    </row>
    <row r="52" spans="2:9" ht="19.5" customHeight="1">
      <c r="B52" s="84"/>
      <c r="C52" s="85" t="e">
        <f>DGET(B103:D347,C103,B51:B52)</f>
        <v>#NUM!</v>
      </c>
      <c r="D52" s="81"/>
      <c r="E52" s="82" t="e">
        <f>DGET(B103:D347,C103,D51:D52)</f>
        <v>#NUM!</v>
      </c>
      <c r="F52" s="22" t="s">
        <v>229</v>
      </c>
      <c r="G52" s="68"/>
      <c r="H52" s="77" t="s">
        <v>229</v>
      </c>
      <c r="I52" s="107">
        <f>$C$4</f>
        <v>0</v>
      </c>
    </row>
    <row r="53" spans="2:9" s="4" customFormat="1" ht="19.5" hidden="1" customHeight="1">
      <c r="B53" s="86" t="s">
        <v>2</v>
      </c>
      <c r="C53" s="86" t="s">
        <v>1</v>
      </c>
      <c r="D53" s="83" t="s">
        <v>2</v>
      </c>
      <c r="E53" s="83" t="s">
        <v>1</v>
      </c>
      <c r="F53" s="13" t="s">
        <v>230</v>
      </c>
      <c r="G53" s="69" t="s">
        <v>202</v>
      </c>
      <c r="H53" s="76"/>
      <c r="I53" s="106"/>
    </row>
    <row r="54" spans="2:9" ht="19.5" customHeight="1">
      <c r="B54" s="84"/>
      <c r="C54" s="85" t="e">
        <f>DGET(B103:D347,C103,B53:B54)</f>
        <v>#NUM!</v>
      </c>
      <c r="D54" s="81"/>
      <c r="E54" s="82" t="e">
        <f>DGET(B103:D347,C103,D53:D54)</f>
        <v>#NUM!</v>
      </c>
      <c r="F54" s="22" t="s">
        <v>229</v>
      </c>
      <c r="G54" s="68"/>
      <c r="H54" s="77" t="s">
        <v>229</v>
      </c>
      <c r="I54" s="107">
        <f>$C$4</f>
        <v>0</v>
      </c>
    </row>
    <row r="55" spans="2:9" s="4" customFormat="1" ht="19.5" hidden="1" customHeight="1">
      <c r="B55" s="86" t="s">
        <v>2</v>
      </c>
      <c r="C55" s="86" t="s">
        <v>1</v>
      </c>
      <c r="D55" s="83" t="s">
        <v>2</v>
      </c>
      <c r="E55" s="83" t="s">
        <v>1</v>
      </c>
      <c r="F55" s="13" t="s">
        <v>230</v>
      </c>
      <c r="G55" s="69" t="s">
        <v>202</v>
      </c>
      <c r="H55" s="76"/>
      <c r="I55" s="106"/>
    </row>
    <row r="56" spans="2:9" ht="19.5" customHeight="1">
      <c r="B56" s="84"/>
      <c r="C56" s="85" t="e">
        <f>DGET(B103:D347,C103,B55:B56)</f>
        <v>#NUM!</v>
      </c>
      <c r="D56" s="81"/>
      <c r="E56" s="82" t="e">
        <f>DGET(B103:D347,C103,D55:D56)</f>
        <v>#NUM!</v>
      </c>
      <c r="F56" s="22" t="s">
        <v>229</v>
      </c>
      <c r="G56" s="68"/>
      <c r="H56" s="77" t="s">
        <v>229</v>
      </c>
      <c r="I56" s="107">
        <f>$C$4</f>
        <v>0</v>
      </c>
    </row>
    <row r="57" spans="2:9" ht="19.5" hidden="1" customHeight="1">
      <c r="B57" s="86" t="s">
        <v>2</v>
      </c>
      <c r="C57" s="86" t="s">
        <v>1</v>
      </c>
      <c r="D57" s="83" t="s">
        <v>2</v>
      </c>
      <c r="E57" s="83" t="s">
        <v>1</v>
      </c>
      <c r="F57" s="13" t="s">
        <v>230</v>
      </c>
      <c r="G57" s="69" t="s">
        <v>202</v>
      </c>
      <c r="H57" s="76"/>
      <c r="I57" s="106"/>
    </row>
    <row r="58" spans="2:9" ht="19.5" customHeight="1">
      <c r="B58" s="84"/>
      <c r="C58" s="85" t="e">
        <f>DGET(B103:D347,C103,B57:B58)</f>
        <v>#NUM!</v>
      </c>
      <c r="D58" s="81"/>
      <c r="E58" s="82" t="e">
        <f>DGET(B103:D347,C103,D57:D58)</f>
        <v>#NUM!</v>
      </c>
      <c r="F58" s="22" t="s">
        <v>229</v>
      </c>
      <c r="G58" s="68"/>
      <c r="H58" s="77" t="s">
        <v>229</v>
      </c>
      <c r="I58" s="107">
        <f>$C$4</f>
        <v>0</v>
      </c>
    </row>
    <row r="59" spans="2:9" ht="19.5" hidden="1" customHeight="1">
      <c r="B59" s="86" t="s">
        <v>2</v>
      </c>
      <c r="C59" s="86" t="s">
        <v>1</v>
      </c>
      <c r="D59" s="83" t="s">
        <v>2</v>
      </c>
      <c r="E59" s="83" t="s">
        <v>1</v>
      </c>
      <c r="F59" s="13" t="s">
        <v>230</v>
      </c>
      <c r="G59" s="69" t="s">
        <v>202</v>
      </c>
      <c r="H59" s="76"/>
      <c r="I59" s="106"/>
    </row>
    <row r="60" spans="2:9" ht="19.5" customHeight="1">
      <c r="B60" s="84"/>
      <c r="C60" s="85" t="e">
        <f>DGET(B103:D347,C103,B59:B60)</f>
        <v>#NUM!</v>
      </c>
      <c r="D60" s="81"/>
      <c r="E60" s="82" t="e">
        <f>DGET(B103:D347,C103,D59:D60)</f>
        <v>#NUM!</v>
      </c>
      <c r="F60" s="22" t="s">
        <v>229</v>
      </c>
      <c r="G60" s="68"/>
      <c r="H60" s="77" t="s">
        <v>229</v>
      </c>
      <c r="I60" s="107">
        <f>$C$4</f>
        <v>0</v>
      </c>
    </row>
    <row r="61" spans="2:9" ht="19.5" hidden="1" customHeight="1">
      <c r="B61" s="86" t="s">
        <v>2</v>
      </c>
      <c r="C61" s="86" t="s">
        <v>1</v>
      </c>
      <c r="D61" s="83" t="s">
        <v>2</v>
      </c>
      <c r="E61" s="83" t="s">
        <v>1</v>
      </c>
      <c r="F61" s="13" t="s">
        <v>230</v>
      </c>
      <c r="G61" s="69" t="s">
        <v>202</v>
      </c>
      <c r="H61" s="76"/>
      <c r="I61" s="106"/>
    </row>
    <row r="62" spans="2:9" ht="19.5" customHeight="1">
      <c r="B62" s="84"/>
      <c r="C62" s="85" t="e">
        <f>DGET(B103:D347,C103,B61:B62)</f>
        <v>#NUM!</v>
      </c>
      <c r="D62" s="81"/>
      <c r="E62" s="82" t="e">
        <f>DGET(B103:D347,C103,D61:D62)</f>
        <v>#NUM!</v>
      </c>
      <c r="F62" s="22" t="s">
        <v>229</v>
      </c>
      <c r="G62" s="68"/>
      <c r="H62" s="77" t="s">
        <v>229</v>
      </c>
      <c r="I62" s="107">
        <f>$C$4</f>
        <v>0</v>
      </c>
    </row>
    <row r="63" spans="2:9" ht="19.5" hidden="1" customHeight="1">
      <c r="B63" s="86" t="s">
        <v>2</v>
      </c>
      <c r="C63" s="86" t="s">
        <v>1</v>
      </c>
      <c r="D63" s="83" t="s">
        <v>2</v>
      </c>
      <c r="E63" s="83" t="s">
        <v>1</v>
      </c>
      <c r="F63" s="13" t="s">
        <v>230</v>
      </c>
      <c r="G63" s="69" t="s">
        <v>202</v>
      </c>
      <c r="H63" s="76"/>
      <c r="I63" s="106"/>
    </row>
    <row r="64" spans="2:9" ht="19.5" customHeight="1">
      <c r="B64" s="84"/>
      <c r="C64" s="85" t="e">
        <f>DGET(B103:D347,C103,B63:B64)</f>
        <v>#NUM!</v>
      </c>
      <c r="D64" s="81"/>
      <c r="E64" s="82" t="e">
        <f>DGET(B103:D347,C103,D63:D64)</f>
        <v>#NUM!</v>
      </c>
      <c r="F64" s="22" t="s">
        <v>229</v>
      </c>
      <c r="G64" s="68"/>
      <c r="H64" s="77" t="s">
        <v>229</v>
      </c>
      <c r="I64" s="107">
        <f>$C$4</f>
        <v>0</v>
      </c>
    </row>
    <row r="65" spans="2:13" ht="19.5" hidden="1" customHeight="1">
      <c r="B65" s="86" t="s">
        <v>2</v>
      </c>
      <c r="C65" s="86" t="s">
        <v>1</v>
      </c>
      <c r="D65" s="83" t="s">
        <v>2</v>
      </c>
      <c r="E65" s="83" t="s">
        <v>1</v>
      </c>
      <c r="F65" s="13" t="s">
        <v>230</v>
      </c>
      <c r="G65" s="69" t="s">
        <v>202</v>
      </c>
      <c r="H65" s="76"/>
      <c r="I65" s="106"/>
    </row>
    <row r="66" spans="2:13" ht="19.5" customHeight="1">
      <c r="B66" s="84"/>
      <c r="C66" s="85" t="e">
        <f>DGET(B103:D347,C103,B65:B66)</f>
        <v>#NUM!</v>
      </c>
      <c r="D66" s="81"/>
      <c r="E66" s="82" t="e">
        <f>DGET(B103:D347,C103,D65:D66)</f>
        <v>#NUM!</v>
      </c>
      <c r="F66" s="54" t="s">
        <v>229</v>
      </c>
      <c r="G66" s="70"/>
      <c r="H66" s="78" t="s">
        <v>229</v>
      </c>
      <c r="I66" s="108">
        <f>$C$4</f>
        <v>0</v>
      </c>
    </row>
    <row r="67" spans="2:13" s="52" customFormat="1" ht="45" customHeight="1">
      <c r="B67" s="157" t="s">
        <v>251</v>
      </c>
      <c r="C67" s="157"/>
      <c r="D67" s="157"/>
      <c r="E67" s="157"/>
      <c r="F67" s="53"/>
      <c r="G67" s="51"/>
      <c r="H67" s="29"/>
      <c r="I67" s="109"/>
    </row>
    <row r="68" spans="2:13" ht="38.25" customHeight="1">
      <c r="B68" s="140" t="s">
        <v>238</v>
      </c>
      <c r="C68" s="141"/>
      <c r="D68" s="142" t="s">
        <v>239</v>
      </c>
      <c r="E68" s="143"/>
      <c r="F68" s="55"/>
      <c r="G68" s="56"/>
      <c r="H68" s="57"/>
      <c r="I68" s="110"/>
    </row>
    <row r="69" spans="2:13" ht="23.25" customHeight="1">
      <c r="B69" s="65" t="s">
        <v>2</v>
      </c>
      <c r="C69" s="65" t="s">
        <v>1</v>
      </c>
      <c r="D69" s="65" t="s">
        <v>2</v>
      </c>
      <c r="E69" s="65" t="s">
        <v>1</v>
      </c>
      <c r="F69" s="66" t="s">
        <v>230</v>
      </c>
      <c r="G69" s="67" t="s">
        <v>219</v>
      </c>
      <c r="H69" s="33" t="s">
        <v>226</v>
      </c>
      <c r="I69" s="104" t="s">
        <v>262</v>
      </c>
    </row>
    <row r="70" spans="2:13" ht="19.5" customHeight="1">
      <c r="B70" s="87"/>
      <c r="C70" s="87"/>
      <c r="D70" s="88"/>
      <c r="E70" s="88"/>
      <c r="F70" s="22" t="s">
        <v>229</v>
      </c>
      <c r="G70" s="71"/>
      <c r="H70" s="19" t="s">
        <v>229</v>
      </c>
      <c r="I70" s="107">
        <f>$C$4</f>
        <v>0</v>
      </c>
    </row>
    <row r="71" spans="2:13" ht="19.5" customHeight="1">
      <c r="B71" s="87"/>
      <c r="C71" s="87"/>
      <c r="D71" s="88"/>
      <c r="E71" s="88"/>
      <c r="F71" s="22" t="s">
        <v>229</v>
      </c>
      <c r="G71" s="71"/>
      <c r="H71" s="19" t="s">
        <v>229</v>
      </c>
      <c r="I71" s="107">
        <f>$C$4</f>
        <v>0</v>
      </c>
    </row>
    <row r="72" spans="2:13" ht="19.5" customHeight="1">
      <c r="B72" s="87"/>
      <c r="C72" s="87"/>
      <c r="D72" s="88"/>
      <c r="E72" s="88"/>
      <c r="F72" s="22" t="s">
        <v>229</v>
      </c>
      <c r="G72" s="71"/>
      <c r="H72" s="19" t="s">
        <v>229</v>
      </c>
      <c r="I72" s="107">
        <f>$C$4</f>
        <v>0</v>
      </c>
    </row>
    <row r="73" spans="2:13" s="36" customFormat="1" ht="21.75" customHeight="1">
      <c r="B73" s="87"/>
      <c r="C73" s="87"/>
      <c r="D73" s="88"/>
      <c r="E73" s="88"/>
      <c r="F73" s="22" t="s">
        <v>229</v>
      </c>
      <c r="G73" s="71"/>
      <c r="H73" s="19" t="s">
        <v>229</v>
      </c>
      <c r="I73" s="107">
        <f>$C$4</f>
        <v>0</v>
      </c>
      <c r="J73" s="12"/>
      <c r="K73" s="12"/>
      <c r="L73" s="12"/>
      <c r="M73" s="12"/>
    </row>
    <row r="74" spans="2:13" s="37" customFormat="1" ht="21.75" customHeight="1">
      <c r="B74" s="118"/>
      <c r="C74" s="118"/>
      <c r="D74" s="118"/>
      <c r="E74" s="118"/>
      <c r="F74" s="119"/>
      <c r="G74" s="120"/>
      <c r="H74" s="121"/>
      <c r="I74" s="122"/>
      <c r="J74" s="30"/>
      <c r="K74" s="30"/>
      <c r="L74" s="30"/>
    </row>
    <row r="75" spans="2:13" s="36" customFormat="1" ht="22.5" customHeight="1">
      <c r="B75" s="128" t="s">
        <v>201</v>
      </c>
      <c r="C75" s="128"/>
      <c r="D75" s="128"/>
      <c r="E75" s="128"/>
      <c r="F75" s="128"/>
      <c r="G75" s="128"/>
      <c r="H75" s="128"/>
      <c r="I75" s="128"/>
    </row>
    <row r="76" spans="2:13" ht="19.5" customHeight="1">
      <c r="B76" s="126" t="s">
        <v>200</v>
      </c>
      <c r="C76" s="126"/>
      <c r="D76" s="126"/>
      <c r="E76" s="126"/>
      <c r="F76" s="126"/>
      <c r="G76" s="126"/>
      <c r="H76" s="126"/>
      <c r="I76" s="126"/>
      <c r="J76" s="8"/>
      <c r="K76" s="8"/>
      <c r="L76" s="8"/>
    </row>
    <row r="77" spans="2:13" ht="19.5" customHeight="1">
      <c r="B77" s="31"/>
      <c r="C77" s="31"/>
      <c r="D77" s="31"/>
      <c r="E77" s="31"/>
      <c r="F77" s="31"/>
      <c r="G77" s="31"/>
      <c r="H77" s="31"/>
      <c r="I77" s="31"/>
      <c r="J77" s="8"/>
      <c r="K77" s="8"/>
      <c r="L77" s="8"/>
    </row>
    <row r="78" spans="2:13" ht="15.75" customHeight="1">
      <c r="B78" s="127" t="s">
        <v>234</v>
      </c>
      <c r="C78" s="127"/>
      <c r="D78" s="127"/>
      <c r="E78" s="127"/>
      <c r="F78" s="127"/>
      <c r="G78" s="127"/>
      <c r="H78" s="127"/>
      <c r="I78" s="127"/>
    </row>
    <row r="79" spans="2:13" ht="15" customHeight="1">
      <c r="F79" s="6"/>
      <c r="G79" s="14"/>
      <c r="H79" s="14"/>
      <c r="I79" s="14"/>
      <c r="J79" s="14"/>
      <c r="K79" s="38"/>
      <c r="L79" s="38"/>
    </row>
    <row r="80" spans="2:13" ht="27.75" customHeight="1">
      <c r="B80" s="129" t="str">
        <f>"Die Nenngebühr in  Höhe von "&amp;DOLLAR((30)*(C14))&amp;" ist auf das folgende Konto zu überweisen"</f>
        <v>Die Nenngebühr in  Höhe von 0,00 € ist auf das folgende Konto zu überweisen</v>
      </c>
      <c r="C80" s="129"/>
      <c r="D80" s="129"/>
      <c r="E80" s="129"/>
      <c r="F80" s="129"/>
      <c r="G80" s="129"/>
      <c r="H80" s="129"/>
      <c r="I80" s="129"/>
      <c r="J80" s="7"/>
      <c r="K80" s="7"/>
      <c r="L80" s="7"/>
    </row>
    <row r="81" spans="2:16" ht="15" customHeight="1">
      <c r="B81" s="124" t="s">
        <v>196</v>
      </c>
      <c r="C81" s="124"/>
      <c r="D81" s="124"/>
      <c r="E81" s="124"/>
      <c r="F81" s="124"/>
      <c r="G81" s="124"/>
      <c r="H81" s="124"/>
      <c r="I81" s="124"/>
      <c r="J81" s="7"/>
      <c r="K81" s="7"/>
      <c r="L81" s="7"/>
    </row>
    <row r="82" spans="2:16" ht="15" customHeight="1">
      <c r="B82" s="124" t="s">
        <v>197</v>
      </c>
      <c r="C82" s="124"/>
      <c r="D82" s="124"/>
      <c r="E82" s="124"/>
      <c r="F82" s="124"/>
      <c r="G82" s="124"/>
      <c r="H82" s="124"/>
      <c r="I82" s="124"/>
      <c r="J82" s="7"/>
      <c r="K82" s="7"/>
      <c r="L82" s="7"/>
      <c r="M82" s="7"/>
      <c r="N82" s="7"/>
      <c r="O82" s="7"/>
      <c r="P82" s="7"/>
    </row>
    <row r="83" spans="2:16" ht="15" customHeight="1">
      <c r="B83" s="124" t="s">
        <v>198</v>
      </c>
      <c r="C83" s="124"/>
      <c r="D83" s="124"/>
      <c r="E83" s="124"/>
      <c r="F83" s="124"/>
      <c r="G83" s="124"/>
      <c r="H83" s="124"/>
      <c r="I83" s="124"/>
      <c r="J83" s="7"/>
      <c r="K83" s="7"/>
      <c r="L83" s="7"/>
      <c r="M83" s="7"/>
      <c r="N83" s="7"/>
      <c r="O83" s="7"/>
      <c r="P83" s="7"/>
    </row>
    <row r="84" spans="2:16" ht="15" customHeight="1">
      <c r="B84" s="124" t="s">
        <v>199</v>
      </c>
      <c r="C84" s="124"/>
      <c r="D84" s="124"/>
      <c r="E84" s="124"/>
      <c r="F84" s="124"/>
      <c r="G84" s="124"/>
      <c r="H84" s="124"/>
      <c r="I84" s="124"/>
      <c r="J84" s="7"/>
      <c r="K84" s="7"/>
      <c r="L84" s="7"/>
    </row>
    <row r="85" spans="2:16" ht="15" customHeight="1">
      <c r="B85" s="124" t="s">
        <v>254</v>
      </c>
      <c r="C85" s="124"/>
      <c r="D85" s="124"/>
      <c r="E85" s="124"/>
      <c r="F85" s="124"/>
      <c r="G85" s="124"/>
      <c r="H85" s="124"/>
      <c r="I85" s="124"/>
    </row>
    <row r="86" spans="2:16" ht="15" customHeight="1">
      <c r="B86" s="21"/>
      <c r="C86" s="21"/>
      <c r="D86" s="21"/>
      <c r="E86" s="21"/>
      <c r="F86" s="21"/>
      <c r="G86" s="21"/>
      <c r="H86" s="21"/>
      <c r="I86" s="21"/>
    </row>
    <row r="87" spans="2:16" s="15" customFormat="1" ht="39" customHeight="1">
      <c r="B87" s="125" t="s">
        <v>240</v>
      </c>
      <c r="C87" s="125"/>
      <c r="D87" s="125"/>
      <c r="E87" s="125"/>
      <c r="F87" s="125"/>
      <c r="G87" s="125"/>
      <c r="H87" s="125"/>
      <c r="I87" s="125"/>
      <c r="J87" s="16"/>
      <c r="K87" s="3"/>
      <c r="L87" s="3"/>
      <c r="M87" s="3"/>
    </row>
    <row r="88" spans="2:16" s="15" customFormat="1" ht="39" customHeight="1">
      <c r="B88" s="123" t="s">
        <v>269</v>
      </c>
      <c r="C88" s="123"/>
      <c r="D88" s="123"/>
      <c r="E88" s="123"/>
      <c r="F88" s="123"/>
      <c r="G88" s="123"/>
      <c r="H88" s="123"/>
      <c r="I88" s="123"/>
    </row>
    <row r="89" spans="2:16" ht="39" customHeight="1">
      <c r="B89" s="18"/>
      <c r="C89" s="18"/>
      <c r="D89" s="18"/>
      <c r="E89" s="18"/>
      <c r="F89" s="18"/>
      <c r="G89" s="18"/>
    </row>
    <row r="90" spans="2:16" ht="39" hidden="1" customHeight="1">
      <c r="B90" s="18"/>
      <c r="C90" s="18"/>
      <c r="D90" s="18"/>
      <c r="E90" s="18"/>
      <c r="F90" s="18"/>
      <c r="G90" s="18"/>
    </row>
    <row r="91" spans="2:16" ht="30.75" hidden="1" customHeight="1">
      <c r="B91" s="17"/>
      <c r="C91" s="17"/>
      <c r="D91" s="17"/>
      <c r="E91" s="17"/>
      <c r="F91" s="17"/>
      <c r="G91" s="17"/>
    </row>
    <row r="92" spans="2:16" ht="23.25" hidden="1">
      <c r="B92" s="9" t="s">
        <v>4</v>
      </c>
      <c r="C92" s="39"/>
      <c r="D92" s="39"/>
      <c r="E92" s="39"/>
      <c r="F92" s="2" t="s">
        <v>203</v>
      </c>
    </row>
    <row r="93" spans="2:16" ht="14.25" hidden="1">
      <c r="B93" s="11" t="s">
        <v>5</v>
      </c>
      <c r="C93" s="40"/>
      <c r="D93" s="39"/>
      <c r="E93" s="39"/>
      <c r="F93" s="102" t="s">
        <v>260</v>
      </c>
    </row>
    <row r="94" spans="2:16" ht="14.25" hidden="1">
      <c r="B94" s="11" t="s">
        <v>6</v>
      </c>
      <c r="C94" s="40"/>
      <c r="D94" s="39"/>
      <c r="E94" s="39"/>
    </row>
    <row r="95" spans="2:16" ht="14.25" hidden="1">
      <c r="B95" s="11" t="s">
        <v>7</v>
      </c>
      <c r="C95" s="40"/>
      <c r="D95" s="39"/>
      <c r="E95" s="39"/>
    </row>
    <row r="96" spans="2:16" ht="14.25" hidden="1">
      <c r="B96" s="11" t="s">
        <v>227</v>
      </c>
      <c r="C96" s="40"/>
      <c r="D96" s="39"/>
      <c r="E96" s="39"/>
    </row>
    <row r="97" spans="2:7" ht="14.25" hidden="1">
      <c r="B97" s="11" t="s">
        <v>8</v>
      </c>
      <c r="C97" s="40"/>
      <c r="D97" s="39"/>
      <c r="E97" s="39"/>
    </row>
    <row r="98" spans="2:7" ht="14.25" hidden="1">
      <c r="B98" s="11" t="s">
        <v>9</v>
      </c>
      <c r="C98" s="40"/>
      <c r="D98" s="39"/>
      <c r="E98" s="39"/>
    </row>
    <row r="99" spans="2:7" ht="14.25" hidden="1">
      <c r="B99" s="11" t="s">
        <v>228</v>
      </c>
      <c r="C99" s="40"/>
      <c r="D99" s="39"/>
      <c r="E99" s="39"/>
    </row>
    <row r="100" spans="2:7" ht="14.25" hidden="1">
      <c r="B100" s="6" t="s">
        <v>267</v>
      </c>
      <c r="C100" s="40"/>
      <c r="D100" s="39"/>
      <c r="E100" s="39"/>
    </row>
    <row r="101" spans="2:7" hidden="1">
      <c r="B101" s="111" t="s">
        <v>263</v>
      </c>
      <c r="C101" s="36"/>
      <c r="D101" s="36"/>
      <c r="E101" s="36"/>
    </row>
    <row r="102" spans="2:7" ht="23.25" hidden="1" customHeight="1">
      <c r="B102" s="36"/>
      <c r="C102" s="36"/>
      <c r="D102" s="41"/>
      <c r="E102" s="41"/>
      <c r="G102" s="6"/>
    </row>
    <row r="103" spans="2:7" hidden="1">
      <c r="B103" s="1" t="s">
        <v>2</v>
      </c>
      <c r="C103" s="1" t="s">
        <v>1</v>
      </c>
      <c r="D103" s="1" t="s">
        <v>3</v>
      </c>
      <c r="E103" s="1" t="s">
        <v>225</v>
      </c>
      <c r="G103" s="6"/>
    </row>
    <row r="104" spans="2:7" hidden="1">
      <c r="B104" s="1"/>
      <c r="C104" s="158"/>
      <c r="D104" s="158"/>
      <c r="E104" s="1"/>
      <c r="G104" s="6"/>
    </row>
    <row r="105" spans="2:7" s="24" customFormat="1" hidden="1">
      <c r="B105" s="158" t="s">
        <v>5</v>
      </c>
      <c r="C105" s="158" t="s">
        <v>231</v>
      </c>
      <c r="D105" s="1" t="s">
        <v>231</v>
      </c>
      <c r="E105" s="1" t="s">
        <v>231</v>
      </c>
      <c r="F105" s="23"/>
    </row>
    <row r="106" spans="2:7" s="24" customFormat="1" hidden="1">
      <c r="B106" s="158" t="s">
        <v>231</v>
      </c>
      <c r="C106" s="1"/>
      <c r="D106" s="1"/>
      <c r="E106" s="1"/>
      <c r="F106" s="23"/>
    </row>
    <row r="107" spans="2:7" hidden="1">
      <c r="B107" s="158"/>
      <c r="C107" s="1"/>
      <c r="D107" s="1"/>
      <c r="E107" s="1"/>
      <c r="G107" s="6"/>
    </row>
    <row r="108" spans="2:7" hidden="1">
      <c r="B108" s="158" t="s">
        <v>10</v>
      </c>
      <c r="C108" s="159">
        <v>3237</v>
      </c>
      <c r="D108" s="158" t="s">
        <v>11</v>
      </c>
      <c r="E108" s="158" t="s">
        <v>5</v>
      </c>
      <c r="F108" s="42"/>
      <c r="G108" s="101" t="s">
        <v>258</v>
      </c>
    </row>
    <row r="109" spans="2:7" hidden="1">
      <c r="B109" s="158" t="s">
        <v>12</v>
      </c>
      <c r="C109" s="159">
        <v>3200</v>
      </c>
      <c r="D109" s="158" t="s">
        <v>13</v>
      </c>
      <c r="E109" s="158" t="s">
        <v>5</v>
      </c>
      <c r="G109" s="20" t="s">
        <v>229</v>
      </c>
    </row>
    <row r="110" spans="2:7" ht="12.75" hidden="1" customHeight="1">
      <c r="B110" s="158" t="s">
        <v>14</v>
      </c>
      <c r="C110" s="159">
        <v>3015</v>
      </c>
      <c r="D110" s="158" t="s">
        <v>15</v>
      </c>
      <c r="E110" s="158" t="s">
        <v>5</v>
      </c>
      <c r="G110" s="101" t="s">
        <v>259</v>
      </c>
    </row>
    <row r="111" spans="2:7" hidden="1">
      <c r="B111" s="158" t="s">
        <v>16</v>
      </c>
      <c r="C111" s="159">
        <v>3026</v>
      </c>
      <c r="D111" s="158" t="s">
        <v>15</v>
      </c>
      <c r="E111" s="158" t="s">
        <v>5</v>
      </c>
    </row>
    <row r="112" spans="2:7" hidden="1">
      <c r="B112" s="158" t="s">
        <v>17</v>
      </c>
      <c r="C112" s="159">
        <v>3254</v>
      </c>
      <c r="D112" s="158" t="s">
        <v>13</v>
      </c>
      <c r="E112" s="158" t="s">
        <v>5</v>
      </c>
      <c r="G112" s="6"/>
    </row>
    <row r="113" spans="2:7" hidden="1">
      <c r="B113" s="158" t="s">
        <v>18</v>
      </c>
      <c r="C113" s="159">
        <v>3230</v>
      </c>
      <c r="D113" s="158" t="s">
        <v>13</v>
      </c>
      <c r="E113" s="158" t="s">
        <v>5</v>
      </c>
      <c r="G113" s="6"/>
    </row>
    <row r="114" spans="2:7" hidden="1">
      <c r="B114" s="158" t="s">
        <v>19</v>
      </c>
      <c r="C114" s="159">
        <v>3173</v>
      </c>
      <c r="D114" s="158" t="s">
        <v>13</v>
      </c>
      <c r="E114" s="158" t="s">
        <v>5</v>
      </c>
      <c r="G114" s="6"/>
    </row>
    <row r="115" spans="2:7" hidden="1">
      <c r="B115" s="158" t="s">
        <v>20</v>
      </c>
      <c r="C115" s="159">
        <v>3212</v>
      </c>
      <c r="D115" s="158" t="s">
        <v>13</v>
      </c>
      <c r="E115" s="158" t="s">
        <v>5</v>
      </c>
      <c r="G115" s="6"/>
    </row>
    <row r="116" spans="2:7" hidden="1">
      <c r="B116" s="158" t="s">
        <v>21</v>
      </c>
      <c r="C116" s="159">
        <v>18286</v>
      </c>
      <c r="D116" s="158" t="s">
        <v>13</v>
      </c>
      <c r="E116" s="158" t="s">
        <v>5</v>
      </c>
      <c r="G116" s="6"/>
    </row>
    <row r="117" spans="2:7" hidden="1">
      <c r="B117" s="158" t="s">
        <v>22</v>
      </c>
      <c r="C117" s="159">
        <v>14932</v>
      </c>
      <c r="D117" s="158" t="s">
        <v>13</v>
      </c>
      <c r="E117" s="158" t="s">
        <v>5</v>
      </c>
      <c r="G117" s="6"/>
    </row>
    <row r="118" spans="2:7" hidden="1">
      <c r="B118" s="158" t="s">
        <v>23</v>
      </c>
      <c r="C118" s="159">
        <v>3239</v>
      </c>
      <c r="D118" s="158" t="s">
        <v>13</v>
      </c>
      <c r="E118" s="158" t="s">
        <v>5</v>
      </c>
      <c r="G118" s="6"/>
    </row>
    <row r="119" spans="2:7" hidden="1">
      <c r="B119" s="158" t="s">
        <v>24</v>
      </c>
      <c r="C119" s="159">
        <v>3114</v>
      </c>
      <c r="D119" s="158" t="s">
        <v>15</v>
      </c>
      <c r="E119" s="158" t="s">
        <v>5</v>
      </c>
      <c r="G119" s="6"/>
    </row>
    <row r="120" spans="2:7" hidden="1">
      <c r="B120" s="158" t="s">
        <v>25</v>
      </c>
      <c r="C120" s="159">
        <v>3117</v>
      </c>
      <c r="D120" s="158" t="s">
        <v>232</v>
      </c>
      <c r="E120" s="158" t="s">
        <v>5</v>
      </c>
      <c r="G120" s="6"/>
    </row>
    <row r="121" spans="2:7" hidden="1">
      <c r="B121" s="158" t="s">
        <v>26</v>
      </c>
      <c r="C121" s="159">
        <v>3290</v>
      </c>
      <c r="D121" s="158" t="s">
        <v>13</v>
      </c>
      <c r="E121" s="158" t="s">
        <v>5</v>
      </c>
      <c r="G121" s="6"/>
    </row>
    <row r="122" spans="2:7" hidden="1">
      <c r="B122" s="158" t="s">
        <v>27</v>
      </c>
      <c r="C122" s="159">
        <v>3257</v>
      </c>
      <c r="D122" s="158" t="s">
        <v>11</v>
      </c>
      <c r="E122" s="158" t="s">
        <v>5</v>
      </c>
      <c r="G122" s="6"/>
    </row>
    <row r="123" spans="2:7" hidden="1">
      <c r="B123" s="158" t="s">
        <v>28</v>
      </c>
      <c r="C123" s="159">
        <v>3202</v>
      </c>
      <c r="D123" s="158" t="s">
        <v>13</v>
      </c>
      <c r="E123" s="158" t="s">
        <v>5</v>
      </c>
      <c r="G123" s="6"/>
    </row>
    <row r="124" spans="2:7" hidden="1">
      <c r="B124" s="1"/>
      <c r="C124" s="1"/>
      <c r="D124" s="1"/>
      <c r="E124" s="1"/>
      <c r="G124" s="6"/>
    </row>
    <row r="125" spans="2:7" hidden="1">
      <c r="B125" s="1"/>
      <c r="C125" s="1"/>
      <c r="D125" s="1"/>
      <c r="E125" s="1"/>
      <c r="G125" s="6"/>
    </row>
    <row r="126" spans="2:7" hidden="1">
      <c r="B126" s="158" t="s">
        <v>6</v>
      </c>
      <c r="C126" s="1" t="s">
        <v>231</v>
      </c>
      <c r="D126" s="1" t="s">
        <v>231</v>
      </c>
      <c r="E126" s="1" t="s">
        <v>231</v>
      </c>
      <c r="G126" s="6"/>
    </row>
    <row r="127" spans="2:7" hidden="1">
      <c r="B127" s="158" t="s">
        <v>231</v>
      </c>
      <c r="C127" s="1"/>
      <c r="D127" s="1"/>
      <c r="E127" s="1"/>
      <c r="G127" s="6"/>
    </row>
    <row r="128" spans="2:7" hidden="1">
      <c r="B128" s="158"/>
      <c r="C128" s="1"/>
      <c r="D128" s="1"/>
      <c r="E128" s="1"/>
      <c r="G128" s="6"/>
    </row>
    <row r="129" spans="2:7" hidden="1">
      <c r="B129" s="158" t="s">
        <v>71</v>
      </c>
      <c r="C129" s="159">
        <v>3001</v>
      </c>
      <c r="D129" s="158" t="s">
        <v>13</v>
      </c>
      <c r="E129" s="158" t="s">
        <v>6</v>
      </c>
      <c r="G129" s="6"/>
    </row>
    <row r="130" spans="2:7" hidden="1">
      <c r="B130" s="158" t="s">
        <v>72</v>
      </c>
      <c r="C130" s="159">
        <v>3012</v>
      </c>
      <c r="D130" s="158" t="s">
        <v>31</v>
      </c>
      <c r="E130" s="158" t="s">
        <v>6</v>
      </c>
      <c r="G130" s="20" t="s">
        <v>229</v>
      </c>
    </row>
    <row r="131" spans="2:7" hidden="1">
      <c r="B131" s="158" t="s">
        <v>73</v>
      </c>
      <c r="C131" s="159">
        <v>3305</v>
      </c>
      <c r="D131" s="158" t="s">
        <v>11</v>
      </c>
      <c r="E131" s="158" t="s">
        <v>6</v>
      </c>
      <c r="G131" s="25" t="s">
        <v>253</v>
      </c>
    </row>
    <row r="132" spans="2:7" hidden="1">
      <c r="B132" s="158" t="s">
        <v>74</v>
      </c>
      <c r="C132" s="159">
        <v>3297</v>
      </c>
      <c r="D132" s="158" t="s">
        <v>13</v>
      </c>
      <c r="E132" s="158" t="s">
        <v>6</v>
      </c>
      <c r="G132" s="20" t="s">
        <v>229</v>
      </c>
    </row>
    <row r="133" spans="2:7" hidden="1">
      <c r="B133" s="158" t="s">
        <v>75</v>
      </c>
      <c r="C133" s="159">
        <v>14254</v>
      </c>
      <c r="D133" s="158" t="s">
        <v>13</v>
      </c>
      <c r="E133" s="158" t="s">
        <v>6</v>
      </c>
      <c r="G133" s="25" t="s">
        <v>235</v>
      </c>
    </row>
    <row r="134" spans="2:7" hidden="1">
      <c r="B134" s="158" t="s">
        <v>76</v>
      </c>
      <c r="C134" s="159">
        <v>3178</v>
      </c>
      <c r="D134" s="158" t="s">
        <v>35</v>
      </c>
      <c r="E134" s="158" t="s">
        <v>6</v>
      </c>
      <c r="G134" s="25"/>
    </row>
    <row r="135" spans="2:7" hidden="1">
      <c r="B135" s="158" t="s">
        <v>76</v>
      </c>
      <c r="C135" s="159">
        <v>90001</v>
      </c>
      <c r="D135" s="158" t="s">
        <v>13</v>
      </c>
      <c r="E135" s="158" t="s">
        <v>6</v>
      </c>
      <c r="G135" s="25" t="s">
        <v>236</v>
      </c>
    </row>
    <row r="136" spans="2:7" hidden="1">
      <c r="B136" s="158" t="s">
        <v>77</v>
      </c>
      <c r="C136" s="159">
        <v>3349</v>
      </c>
      <c r="D136" s="158" t="s">
        <v>47</v>
      </c>
      <c r="E136" s="158" t="s">
        <v>6</v>
      </c>
      <c r="G136" s="26"/>
    </row>
    <row r="137" spans="2:7" hidden="1">
      <c r="B137" s="158" t="s">
        <v>270</v>
      </c>
      <c r="C137" s="159">
        <v>3352</v>
      </c>
      <c r="D137" s="158" t="s">
        <v>117</v>
      </c>
      <c r="E137" s="158" t="s">
        <v>6</v>
      </c>
      <c r="G137" s="25" t="s">
        <v>235</v>
      </c>
    </row>
    <row r="138" spans="2:7" hidden="1">
      <c r="B138" s="158" t="s">
        <v>78</v>
      </c>
      <c r="C138" s="159">
        <v>3018</v>
      </c>
      <c r="D138" s="158" t="s">
        <v>13</v>
      </c>
      <c r="E138" s="158" t="s">
        <v>6</v>
      </c>
      <c r="G138" s="25"/>
    </row>
    <row r="139" spans="2:7" hidden="1">
      <c r="B139" s="158" t="s">
        <v>79</v>
      </c>
      <c r="C139" s="159">
        <v>3027</v>
      </c>
      <c r="D139" s="158" t="s">
        <v>13</v>
      </c>
      <c r="E139" s="158" t="s">
        <v>6</v>
      </c>
      <c r="G139" s="25" t="s">
        <v>237</v>
      </c>
    </row>
    <row r="140" spans="2:7" hidden="1">
      <c r="B140" s="158" t="s">
        <v>80</v>
      </c>
      <c r="C140" s="159">
        <v>3242</v>
      </c>
      <c r="D140" s="158" t="s">
        <v>11</v>
      </c>
      <c r="E140" s="158" t="s">
        <v>6</v>
      </c>
      <c r="G140" s="6"/>
    </row>
    <row r="141" spans="2:7" hidden="1">
      <c r="B141" s="158" t="s">
        <v>81</v>
      </c>
      <c r="C141" s="159">
        <v>3241</v>
      </c>
      <c r="D141" s="158" t="s">
        <v>39</v>
      </c>
      <c r="E141" s="158" t="s">
        <v>6</v>
      </c>
      <c r="G141" s="6"/>
    </row>
    <row r="142" spans="2:7" hidden="1">
      <c r="B142" s="158" t="s">
        <v>82</v>
      </c>
      <c r="C142" s="159">
        <v>3041</v>
      </c>
      <c r="D142" s="158" t="s">
        <v>43</v>
      </c>
      <c r="E142" s="158" t="s">
        <v>6</v>
      </c>
      <c r="G142" s="6"/>
    </row>
    <row r="143" spans="2:7" hidden="1">
      <c r="B143" s="158" t="s">
        <v>83</v>
      </c>
      <c r="C143" s="159">
        <v>3049</v>
      </c>
      <c r="D143" s="158" t="s">
        <v>52</v>
      </c>
      <c r="E143" s="158" t="s">
        <v>6</v>
      </c>
      <c r="G143" s="6"/>
    </row>
    <row r="144" spans="2:7" hidden="1">
      <c r="B144" s="158" t="s">
        <v>84</v>
      </c>
      <c r="C144" s="159">
        <v>3277</v>
      </c>
      <c r="D144" s="158" t="s">
        <v>39</v>
      </c>
      <c r="E144" s="158" t="s">
        <v>6</v>
      </c>
      <c r="G144" s="6"/>
    </row>
    <row r="145" spans="2:7" hidden="1">
      <c r="B145" s="158" t="s">
        <v>85</v>
      </c>
      <c r="C145" s="159">
        <v>3301</v>
      </c>
      <c r="D145" s="158" t="s">
        <v>13</v>
      </c>
      <c r="E145" s="158" t="s">
        <v>6</v>
      </c>
      <c r="G145" s="6"/>
    </row>
    <row r="146" spans="2:7" hidden="1">
      <c r="B146" s="158" t="s">
        <v>86</v>
      </c>
      <c r="C146" s="159">
        <v>3317</v>
      </c>
      <c r="D146" s="158" t="s">
        <v>47</v>
      </c>
      <c r="E146" s="158" t="s">
        <v>6</v>
      </c>
      <c r="G146" s="6"/>
    </row>
    <row r="147" spans="2:7" hidden="1">
      <c r="B147" s="158" t="s">
        <v>87</v>
      </c>
      <c r="C147" s="159">
        <v>3300</v>
      </c>
      <c r="D147" s="158" t="s">
        <v>13</v>
      </c>
      <c r="E147" s="158" t="s">
        <v>6</v>
      </c>
      <c r="G147" s="6"/>
    </row>
    <row r="148" spans="2:7" hidden="1">
      <c r="B148" s="158" t="s">
        <v>88</v>
      </c>
      <c r="C148" s="159">
        <v>3320</v>
      </c>
      <c r="D148" s="158" t="s">
        <v>13</v>
      </c>
      <c r="E148" s="158" t="s">
        <v>6</v>
      </c>
      <c r="G148" s="6"/>
    </row>
    <row r="149" spans="2:7" hidden="1">
      <c r="B149" s="158" t="s">
        <v>89</v>
      </c>
      <c r="C149" s="159">
        <v>3263</v>
      </c>
      <c r="D149" s="158" t="s">
        <v>39</v>
      </c>
      <c r="E149" s="158" t="s">
        <v>6</v>
      </c>
      <c r="G149" s="6"/>
    </row>
    <row r="150" spans="2:7" hidden="1">
      <c r="B150" s="158" t="s">
        <v>90</v>
      </c>
      <c r="C150" s="159">
        <v>3318</v>
      </c>
      <c r="D150" s="158" t="s">
        <v>13</v>
      </c>
      <c r="E150" s="158" t="s">
        <v>6</v>
      </c>
      <c r="G150" s="6"/>
    </row>
    <row r="151" spans="2:7" hidden="1">
      <c r="B151" s="158" t="s">
        <v>91</v>
      </c>
      <c r="C151" s="159">
        <v>3063</v>
      </c>
      <c r="D151" s="158" t="s">
        <v>39</v>
      </c>
      <c r="E151" s="158" t="s">
        <v>6</v>
      </c>
      <c r="G151" s="6"/>
    </row>
    <row r="152" spans="2:7" hidden="1">
      <c r="B152" s="158" t="s">
        <v>92</v>
      </c>
      <c r="C152" s="159">
        <v>3065</v>
      </c>
      <c r="D152" s="158" t="s">
        <v>11</v>
      </c>
      <c r="E152" s="158" t="s">
        <v>6</v>
      </c>
      <c r="G152" s="6"/>
    </row>
    <row r="153" spans="2:7" hidden="1">
      <c r="B153" s="158" t="s">
        <v>93</v>
      </c>
      <c r="C153" s="159">
        <v>3073</v>
      </c>
      <c r="D153" s="158" t="s">
        <v>31</v>
      </c>
      <c r="E153" s="158" t="s">
        <v>6</v>
      </c>
      <c r="G153" s="6"/>
    </row>
    <row r="154" spans="2:7" hidden="1">
      <c r="B154" s="158" t="s">
        <v>94</v>
      </c>
      <c r="C154" s="159">
        <v>3074</v>
      </c>
      <c r="D154" s="158" t="s">
        <v>11</v>
      </c>
      <c r="E154" s="158" t="s">
        <v>6</v>
      </c>
      <c r="G154" s="6"/>
    </row>
    <row r="155" spans="2:7" hidden="1">
      <c r="B155" s="158" t="s">
        <v>95</v>
      </c>
      <c r="C155" s="159">
        <v>3199</v>
      </c>
      <c r="D155" s="158" t="s">
        <v>43</v>
      </c>
      <c r="E155" s="158" t="s">
        <v>6</v>
      </c>
      <c r="G155" s="6"/>
    </row>
    <row r="156" spans="2:7" hidden="1">
      <c r="B156" s="158" t="s">
        <v>96</v>
      </c>
      <c r="C156" s="159">
        <v>3348</v>
      </c>
      <c r="D156" s="158" t="s">
        <v>52</v>
      </c>
      <c r="E156" s="158" t="s">
        <v>6</v>
      </c>
      <c r="G156" s="6"/>
    </row>
    <row r="157" spans="2:7" hidden="1">
      <c r="B157" s="158" t="s">
        <v>97</v>
      </c>
      <c r="C157" s="159">
        <v>3319</v>
      </c>
      <c r="D157" s="158" t="s">
        <v>15</v>
      </c>
      <c r="E157" s="158" t="s">
        <v>6</v>
      </c>
      <c r="G157" s="6"/>
    </row>
    <row r="158" spans="2:7" hidden="1">
      <c r="B158" s="158" t="s">
        <v>98</v>
      </c>
      <c r="C158" s="159">
        <v>3361</v>
      </c>
      <c r="D158" s="158" t="s">
        <v>13</v>
      </c>
      <c r="E158" s="158" t="s">
        <v>6</v>
      </c>
      <c r="G158" s="6"/>
    </row>
    <row r="159" spans="2:7" hidden="1">
      <c r="B159" s="158" t="s">
        <v>99</v>
      </c>
      <c r="C159" s="159">
        <v>3152</v>
      </c>
      <c r="D159" s="158" t="s">
        <v>31</v>
      </c>
      <c r="E159" s="158" t="s">
        <v>6</v>
      </c>
      <c r="G159" s="6"/>
    </row>
    <row r="160" spans="2:7" hidden="1">
      <c r="B160" s="158" t="s">
        <v>100</v>
      </c>
      <c r="C160" s="159">
        <v>3096</v>
      </c>
      <c r="D160" s="158" t="s">
        <v>39</v>
      </c>
      <c r="E160" s="158" t="s">
        <v>6</v>
      </c>
      <c r="G160" s="6"/>
    </row>
    <row r="161" spans="2:7" hidden="1">
      <c r="B161" s="158" t="s">
        <v>101</v>
      </c>
      <c r="C161" s="159">
        <v>3234</v>
      </c>
      <c r="D161" s="158" t="s">
        <v>15</v>
      </c>
      <c r="E161" s="158" t="s">
        <v>6</v>
      </c>
      <c r="G161" s="6"/>
    </row>
    <row r="162" spans="2:7" hidden="1">
      <c r="B162" s="158" t="s">
        <v>102</v>
      </c>
      <c r="C162" s="159">
        <v>3233</v>
      </c>
      <c r="D162" s="158" t="s">
        <v>52</v>
      </c>
      <c r="E162" s="158" t="s">
        <v>6</v>
      </c>
      <c r="G162" s="6"/>
    </row>
    <row r="163" spans="2:7" hidden="1">
      <c r="B163" s="158" t="s">
        <v>103</v>
      </c>
      <c r="C163" s="159">
        <v>3259</v>
      </c>
      <c r="D163" s="158" t="s">
        <v>11</v>
      </c>
      <c r="E163" s="158" t="s">
        <v>6</v>
      </c>
      <c r="G163" s="6"/>
    </row>
    <row r="164" spans="2:7" hidden="1">
      <c r="B164" s="158" t="s">
        <v>104</v>
      </c>
      <c r="C164" s="159">
        <v>3118</v>
      </c>
      <c r="D164" s="158" t="s">
        <v>13</v>
      </c>
      <c r="E164" s="158" t="s">
        <v>6</v>
      </c>
      <c r="G164" s="6"/>
    </row>
    <row r="165" spans="2:7" hidden="1">
      <c r="B165" s="158" t="s">
        <v>105</v>
      </c>
      <c r="C165" s="159">
        <v>3119</v>
      </c>
      <c r="D165" s="158" t="s">
        <v>31</v>
      </c>
      <c r="E165" s="158" t="s">
        <v>6</v>
      </c>
      <c r="G165" s="6"/>
    </row>
    <row r="166" spans="2:7" hidden="1">
      <c r="B166" s="158" t="s">
        <v>106</v>
      </c>
      <c r="C166" s="159">
        <v>3166</v>
      </c>
      <c r="D166" s="158" t="s">
        <v>15</v>
      </c>
      <c r="E166" s="158" t="s">
        <v>6</v>
      </c>
      <c r="G166" s="6"/>
    </row>
    <row r="167" spans="2:7" hidden="1">
      <c r="B167" s="158" t="s">
        <v>107</v>
      </c>
      <c r="C167" s="159">
        <v>3124</v>
      </c>
      <c r="D167" s="158" t="s">
        <v>15</v>
      </c>
      <c r="E167" s="158" t="s">
        <v>6</v>
      </c>
      <c r="G167" s="6"/>
    </row>
    <row r="168" spans="2:7" hidden="1">
      <c r="B168" s="158" t="s">
        <v>108</v>
      </c>
      <c r="C168" s="159">
        <v>3126</v>
      </c>
      <c r="D168" s="158" t="s">
        <v>31</v>
      </c>
      <c r="E168" s="158" t="s">
        <v>6</v>
      </c>
      <c r="G168" s="6"/>
    </row>
    <row r="169" spans="2:7" hidden="1">
      <c r="B169" s="158" t="s">
        <v>109</v>
      </c>
      <c r="C169" s="159">
        <v>3240</v>
      </c>
      <c r="D169" s="158" t="s">
        <v>13</v>
      </c>
      <c r="E169" s="158" t="s">
        <v>6</v>
      </c>
      <c r="G169" s="6"/>
    </row>
    <row r="170" spans="2:7" hidden="1">
      <c r="B170" s="1"/>
      <c r="C170" s="1"/>
      <c r="D170" s="1"/>
      <c r="E170" s="1"/>
      <c r="G170" s="6"/>
    </row>
    <row r="171" spans="2:7" hidden="1">
      <c r="B171" s="1"/>
      <c r="C171" s="1"/>
      <c r="D171" s="1"/>
      <c r="E171" s="1"/>
      <c r="G171" s="6"/>
    </row>
    <row r="172" spans="2:7" hidden="1">
      <c r="B172" s="158" t="s">
        <v>7</v>
      </c>
      <c r="C172" s="1" t="s">
        <v>231</v>
      </c>
      <c r="D172" s="1" t="s">
        <v>231</v>
      </c>
      <c r="E172" s="1" t="s">
        <v>231</v>
      </c>
      <c r="G172" s="6"/>
    </row>
    <row r="173" spans="2:7" hidden="1">
      <c r="B173" s="158" t="s">
        <v>231</v>
      </c>
      <c r="C173" s="1"/>
      <c r="D173" s="1"/>
      <c r="E173" s="1"/>
      <c r="G173" s="6"/>
    </row>
    <row r="174" spans="2:7" hidden="1">
      <c r="B174" s="158"/>
      <c r="C174" s="1"/>
      <c r="D174" s="1"/>
      <c r="E174" s="1"/>
      <c r="G174" s="6"/>
    </row>
    <row r="175" spans="2:7" hidden="1">
      <c r="B175" s="158" t="s">
        <v>110</v>
      </c>
      <c r="C175" s="159">
        <v>3376</v>
      </c>
      <c r="D175" s="158" t="s">
        <v>13</v>
      </c>
      <c r="E175" s="158" t="s">
        <v>7</v>
      </c>
      <c r="G175" s="6"/>
    </row>
    <row r="176" spans="2:7" hidden="1">
      <c r="B176" s="158" t="s">
        <v>111</v>
      </c>
      <c r="C176" s="159">
        <v>3368</v>
      </c>
      <c r="D176" s="158" t="s">
        <v>52</v>
      </c>
      <c r="E176" s="158" t="s">
        <v>7</v>
      </c>
      <c r="G176" s="6"/>
    </row>
    <row r="177" spans="2:7" hidden="1">
      <c r="B177" s="158" t="s">
        <v>112</v>
      </c>
      <c r="C177" s="159">
        <v>3369</v>
      </c>
      <c r="D177" s="158" t="s">
        <v>31</v>
      </c>
      <c r="E177" s="158" t="s">
        <v>7</v>
      </c>
      <c r="G177" s="6"/>
    </row>
    <row r="178" spans="2:7" hidden="1">
      <c r="B178" s="158" t="s">
        <v>113</v>
      </c>
      <c r="C178" s="159">
        <v>3322</v>
      </c>
      <c r="D178" s="158" t="s">
        <v>13</v>
      </c>
      <c r="E178" s="158" t="s">
        <v>7</v>
      </c>
      <c r="G178" s="6"/>
    </row>
    <row r="179" spans="2:7" hidden="1">
      <c r="B179" s="158" t="s">
        <v>114</v>
      </c>
      <c r="C179" s="159">
        <v>3276</v>
      </c>
      <c r="D179" s="158" t="s">
        <v>13</v>
      </c>
      <c r="E179" s="158" t="s">
        <v>7</v>
      </c>
      <c r="G179" s="6"/>
    </row>
    <row r="180" spans="2:7" hidden="1">
      <c r="B180" s="158" t="s">
        <v>115</v>
      </c>
      <c r="C180" s="159">
        <v>3329</v>
      </c>
      <c r="D180" s="158" t="s">
        <v>52</v>
      </c>
      <c r="E180" s="158" t="s">
        <v>7</v>
      </c>
      <c r="G180" s="6"/>
    </row>
    <row r="181" spans="2:7" hidden="1">
      <c r="B181" s="158" t="s">
        <v>116</v>
      </c>
      <c r="C181" s="159">
        <v>3327</v>
      </c>
      <c r="D181" s="158" t="s">
        <v>117</v>
      </c>
      <c r="E181" s="158" t="s">
        <v>7</v>
      </c>
      <c r="G181" s="6"/>
    </row>
    <row r="182" spans="2:7" hidden="1">
      <c r="B182" s="158" t="s">
        <v>118</v>
      </c>
      <c r="C182" s="159">
        <v>3328</v>
      </c>
      <c r="D182" s="158" t="s">
        <v>13</v>
      </c>
      <c r="E182" s="158" t="s">
        <v>7</v>
      </c>
      <c r="G182" s="6"/>
    </row>
    <row r="183" spans="2:7" hidden="1">
      <c r="B183" s="158" t="s">
        <v>204</v>
      </c>
      <c r="C183" s="159">
        <v>3401</v>
      </c>
      <c r="D183" s="158" t="s">
        <v>15</v>
      </c>
      <c r="E183" s="158" t="s">
        <v>7</v>
      </c>
      <c r="G183" s="6"/>
    </row>
    <row r="184" spans="2:7" hidden="1">
      <c r="B184" s="158" t="s">
        <v>205</v>
      </c>
      <c r="C184" s="159">
        <v>3400</v>
      </c>
      <c r="D184" s="158" t="s">
        <v>47</v>
      </c>
      <c r="E184" s="158" t="s">
        <v>7</v>
      </c>
      <c r="G184" s="6"/>
    </row>
    <row r="185" spans="2:7" hidden="1">
      <c r="B185" s="158" t="s">
        <v>48</v>
      </c>
      <c r="C185" s="159">
        <v>3358</v>
      </c>
      <c r="D185" s="158" t="s">
        <v>47</v>
      </c>
      <c r="E185" s="158" t="s">
        <v>7</v>
      </c>
      <c r="G185" s="6"/>
    </row>
    <row r="186" spans="2:7" hidden="1">
      <c r="B186" s="158" t="s">
        <v>206</v>
      </c>
      <c r="C186" s="159">
        <v>3403</v>
      </c>
      <c r="D186" s="158" t="s">
        <v>13</v>
      </c>
      <c r="E186" s="158" t="s">
        <v>7</v>
      </c>
      <c r="G186" s="6"/>
    </row>
    <row r="187" spans="2:7" hidden="1">
      <c r="B187" s="158" t="s">
        <v>119</v>
      </c>
      <c r="C187" s="159">
        <v>3271</v>
      </c>
      <c r="D187" s="158" t="s">
        <v>13</v>
      </c>
      <c r="E187" s="158" t="s">
        <v>7</v>
      </c>
      <c r="G187" s="6"/>
    </row>
    <row r="188" spans="2:7" hidden="1">
      <c r="B188" s="158" t="s">
        <v>120</v>
      </c>
      <c r="C188" s="159">
        <v>3377</v>
      </c>
      <c r="D188" s="158" t="s">
        <v>47</v>
      </c>
      <c r="E188" s="158" t="s">
        <v>7</v>
      </c>
      <c r="G188" s="6"/>
    </row>
    <row r="189" spans="2:7" hidden="1">
      <c r="B189" s="158" t="s">
        <v>121</v>
      </c>
      <c r="C189" s="159">
        <v>3375</v>
      </c>
      <c r="D189" s="158" t="s">
        <v>13</v>
      </c>
      <c r="E189" s="158" t="s">
        <v>7</v>
      </c>
      <c r="G189" s="6"/>
    </row>
    <row r="190" spans="2:7" hidden="1">
      <c r="B190" s="158" t="s">
        <v>122</v>
      </c>
      <c r="C190" s="159">
        <v>3246</v>
      </c>
      <c r="D190" s="158" t="s">
        <v>47</v>
      </c>
      <c r="E190" s="158" t="s">
        <v>7</v>
      </c>
      <c r="G190" s="6"/>
    </row>
    <row r="191" spans="2:7" hidden="1">
      <c r="B191" s="158" t="s">
        <v>123</v>
      </c>
      <c r="C191" s="159">
        <v>3379</v>
      </c>
      <c r="D191" s="158" t="s">
        <v>15</v>
      </c>
      <c r="E191" s="158" t="s">
        <v>7</v>
      </c>
      <c r="G191" s="6"/>
    </row>
    <row r="192" spans="2:7" hidden="1">
      <c r="B192" s="158" t="s">
        <v>207</v>
      </c>
      <c r="C192" s="159">
        <v>3399</v>
      </c>
      <c r="D192" s="158" t="s">
        <v>13</v>
      </c>
      <c r="E192" s="158" t="s">
        <v>7</v>
      </c>
      <c r="G192" s="6"/>
    </row>
    <row r="193" spans="2:7" hidden="1">
      <c r="B193" s="158" t="s">
        <v>124</v>
      </c>
      <c r="C193" s="159">
        <v>3278</v>
      </c>
      <c r="D193" s="158" t="s">
        <v>13</v>
      </c>
      <c r="E193" s="158" t="s">
        <v>7</v>
      </c>
      <c r="G193" s="6"/>
    </row>
    <row r="194" spans="2:7" hidden="1">
      <c r="B194" s="158" t="s">
        <v>208</v>
      </c>
      <c r="C194" s="159">
        <v>3397</v>
      </c>
      <c r="D194" s="158" t="s">
        <v>47</v>
      </c>
      <c r="E194" s="158" t="s">
        <v>7</v>
      </c>
      <c r="G194" s="6"/>
    </row>
    <row r="195" spans="2:7" hidden="1">
      <c r="B195" s="158" t="s">
        <v>125</v>
      </c>
      <c r="C195" s="159">
        <v>3366</v>
      </c>
      <c r="D195" s="158" t="s">
        <v>13</v>
      </c>
      <c r="E195" s="158" t="s">
        <v>7</v>
      </c>
      <c r="G195" s="6"/>
    </row>
    <row r="196" spans="2:7" hidden="1">
      <c r="B196" s="158" t="s">
        <v>126</v>
      </c>
      <c r="C196" s="159">
        <v>3367</v>
      </c>
      <c r="D196" s="158" t="s">
        <v>209</v>
      </c>
      <c r="E196" s="158" t="s">
        <v>7</v>
      </c>
      <c r="G196" s="6"/>
    </row>
    <row r="197" spans="2:7" hidden="1">
      <c r="B197" s="158" t="s">
        <v>127</v>
      </c>
      <c r="C197" s="159">
        <v>3365</v>
      </c>
      <c r="D197" s="158" t="s">
        <v>47</v>
      </c>
      <c r="E197" s="158" t="s">
        <v>7</v>
      </c>
      <c r="G197" s="6"/>
    </row>
    <row r="198" spans="2:7" hidden="1">
      <c r="B198" s="158" t="s">
        <v>128</v>
      </c>
      <c r="C198" s="159">
        <v>3370</v>
      </c>
      <c r="D198" s="158" t="s">
        <v>47</v>
      </c>
      <c r="E198" s="158" t="s">
        <v>7</v>
      </c>
      <c r="G198" s="6"/>
    </row>
    <row r="199" spans="2:7" hidden="1">
      <c r="B199" s="158" t="s">
        <v>129</v>
      </c>
      <c r="C199" s="159">
        <v>3330</v>
      </c>
      <c r="D199" s="158" t="s">
        <v>13</v>
      </c>
      <c r="E199" s="158" t="s">
        <v>7</v>
      </c>
      <c r="G199" s="6"/>
    </row>
    <row r="200" spans="2:7" hidden="1">
      <c r="B200" s="158" t="s">
        <v>130</v>
      </c>
      <c r="C200" s="159">
        <v>3389</v>
      </c>
      <c r="D200" s="158" t="s">
        <v>15</v>
      </c>
      <c r="E200" s="158" t="s">
        <v>7</v>
      </c>
      <c r="G200" s="6"/>
    </row>
    <row r="201" spans="2:7" hidden="1">
      <c r="B201" s="158" t="s">
        <v>222</v>
      </c>
      <c r="C201" s="159">
        <v>3406</v>
      </c>
      <c r="D201" s="158" t="s">
        <v>15</v>
      </c>
      <c r="E201" s="158" t="s">
        <v>7</v>
      </c>
      <c r="G201" s="6"/>
    </row>
    <row r="202" spans="2:7" hidden="1">
      <c r="B202" s="158" t="s">
        <v>210</v>
      </c>
      <c r="C202" s="159">
        <v>3404</v>
      </c>
      <c r="D202" s="158" t="s">
        <v>11</v>
      </c>
      <c r="E202" s="158" t="s">
        <v>7</v>
      </c>
      <c r="G202" s="6"/>
    </row>
    <row r="203" spans="2:7" hidden="1">
      <c r="B203" s="158" t="s">
        <v>131</v>
      </c>
      <c r="C203" s="159">
        <v>3393</v>
      </c>
      <c r="D203" s="158" t="s">
        <v>13</v>
      </c>
      <c r="E203" s="158" t="s">
        <v>7</v>
      </c>
      <c r="G203" s="6"/>
    </row>
    <row r="204" spans="2:7" hidden="1">
      <c r="B204" s="158" t="s">
        <v>132</v>
      </c>
      <c r="C204" s="159">
        <v>3071</v>
      </c>
      <c r="D204" s="158" t="s">
        <v>13</v>
      </c>
      <c r="E204" s="158" t="s">
        <v>7</v>
      </c>
      <c r="G204" s="6"/>
    </row>
    <row r="205" spans="2:7" hidden="1">
      <c r="B205" s="158" t="s">
        <v>133</v>
      </c>
      <c r="C205" s="159">
        <v>3382</v>
      </c>
      <c r="D205" s="158" t="s">
        <v>39</v>
      </c>
      <c r="E205" s="158" t="s">
        <v>7</v>
      </c>
      <c r="G205" s="6"/>
    </row>
    <row r="206" spans="2:7" hidden="1">
      <c r="B206" s="158" t="s">
        <v>134</v>
      </c>
      <c r="C206" s="159">
        <v>3080</v>
      </c>
      <c r="D206" s="158" t="s">
        <v>31</v>
      </c>
      <c r="E206" s="158" t="s">
        <v>7</v>
      </c>
      <c r="G206" s="6"/>
    </row>
    <row r="207" spans="2:7" hidden="1">
      <c r="B207" s="158" t="s">
        <v>211</v>
      </c>
      <c r="C207" s="159">
        <v>3405</v>
      </c>
      <c r="D207" s="158" t="s">
        <v>13</v>
      </c>
      <c r="E207" s="158" t="s">
        <v>7</v>
      </c>
      <c r="G207" s="6"/>
    </row>
    <row r="208" spans="2:7" hidden="1">
      <c r="B208" s="158" t="s">
        <v>261</v>
      </c>
      <c r="C208" s="159">
        <v>3410</v>
      </c>
      <c r="D208" s="158" t="s">
        <v>13</v>
      </c>
      <c r="E208" s="158" t="s">
        <v>7</v>
      </c>
      <c r="G208" s="6"/>
    </row>
    <row r="209" spans="2:7" hidden="1">
      <c r="B209" s="158" t="s">
        <v>212</v>
      </c>
      <c r="C209" s="159">
        <v>3402</v>
      </c>
      <c r="D209" s="158" t="s">
        <v>13</v>
      </c>
      <c r="E209" s="158" t="s">
        <v>7</v>
      </c>
      <c r="G209" s="6"/>
    </row>
    <row r="210" spans="2:7" hidden="1">
      <c r="B210" s="158" t="s">
        <v>223</v>
      </c>
      <c r="C210" s="159">
        <v>3407</v>
      </c>
      <c r="D210" s="158" t="s">
        <v>13</v>
      </c>
      <c r="E210" s="158" t="s">
        <v>7</v>
      </c>
      <c r="G210" s="6"/>
    </row>
    <row r="211" spans="2:7" hidden="1">
      <c r="B211" s="158" t="s">
        <v>135</v>
      </c>
      <c r="C211" s="159">
        <v>3381</v>
      </c>
      <c r="D211" s="158" t="s">
        <v>52</v>
      </c>
      <c r="E211" s="158" t="s">
        <v>7</v>
      </c>
      <c r="G211" s="6"/>
    </row>
    <row r="212" spans="2:7" hidden="1">
      <c r="B212" s="158" t="s">
        <v>136</v>
      </c>
      <c r="C212" s="159">
        <v>3331</v>
      </c>
      <c r="D212" s="158" t="s">
        <v>47</v>
      </c>
      <c r="E212" s="158" t="s">
        <v>7</v>
      </c>
      <c r="G212" s="6"/>
    </row>
    <row r="213" spans="2:7" hidden="1">
      <c r="B213" s="158" t="s">
        <v>137</v>
      </c>
      <c r="C213" s="159">
        <v>3383</v>
      </c>
      <c r="D213" s="158" t="s">
        <v>15</v>
      </c>
      <c r="E213" s="158" t="s">
        <v>7</v>
      </c>
      <c r="G213" s="6"/>
    </row>
    <row r="214" spans="2:7" hidden="1">
      <c r="B214" s="158" t="s">
        <v>213</v>
      </c>
      <c r="C214" s="159">
        <v>3398</v>
      </c>
      <c r="D214" s="158" t="s">
        <v>47</v>
      </c>
      <c r="E214" s="158" t="s">
        <v>7</v>
      </c>
      <c r="G214" s="6"/>
    </row>
    <row r="215" spans="2:7" hidden="1">
      <c r="B215" s="158" t="s">
        <v>138</v>
      </c>
      <c r="C215" s="159">
        <v>3388</v>
      </c>
      <c r="D215" s="158" t="s">
        <v>47</v>
      </c>
      <c r="E215" s="158" t="s">
        <v>7</v>
      </c>
      <c r="G215" s="6"/>
    </row>
    <row r="216" spans="2:7" hidden="1">
      <c r="B216" s="158" t="s">
        <v>139</v>
      </c>
      <c r="C216" s="159">
        <v>10590</v>
      </c>
      <c r="D216" s="158" t="s">
        <v>13</v>
      </c>
      <c r="E216" s="158" t="s">
        <v>7</v>
      </c>
      <c r="G216" s="6"/>
    </row>
    <row r="217" spans="2:7" hidden="1">
      <c r="B217" s="158" t="s">
        <v>140</v>
      </c>
      <c r="C217" s="159">
        <v>3390</v>
      </c>
      <c r="D217" s="158" t="s">
        <v>52</v>
      </c>
      <c r="E217" s="158" t="s">
        <v>7</v>
      </c>
      <c r="G217" s="6"/>
    </row>
    <row r="218" spans="2:7" hidden="1">
      <c r="B218" s="158" t="s">
        <v>255</v>
      </c>
      <c r="C218" s="159">
        <v>3409</v>
      </c>
      <c r="D218" s="158" t="s">
        <v>13</v>
      </c>
      <c r="E218" s="158" t="s">
        <v>7</v>
      </c>
      <c r="G218" s="6"/>
    </row>
    <row r="219" spans="2:7" hidden="1">
      <c r="B219" s="158" t="s">
        <v>141</v>
      </c>
      <c r="C219" s="159">
        <v>3371</v>
      </c>
      <c r="D219" s="158" t="s">
        <v>52</v>
      </c>
      <c r="E219" s="158" t="s">
        <v>7</v>
      </c>
      <c r="G219" s="6"/>
    </row>
    <row r="220" spans="2:7" hidden="1">
      <c r="B220" s="158" t="s">
        <v>142</v>
      </c>
      <c r="C220" s="159">
        <v>3372</v>
      </c>
      <c r="D220" s="158" t="s">
        <v>15</v>
      </c>
      <c r="E220" s="158" t="s">
        <v>7</v>
      </c>
      <c r="G220" s="6"/>
    </row>
    <row r="221" spans="2:7" hidden="1">
      <c r="B221" s="158" t="s">
        <v>143</v>
      </c>
      <c r="C221" s="159">
        <v>3306</v>
      </c>
      <c r="D221" s="158" t="s">
        <v>13</v>
      </c>
      <c r="E221" s="158" t="s">
        <v>7</v>
      </c>
      <c r="G221" s="6"/>
    </row>
    <row r="222" spans="2:7" hidden="1">
      <c r="B222" s="158" t="s">
        <v>144</v>
      </c>
      <c r="C222" s="159">
        <v>3343</v>
      </c>
      <c r="D222" s="158" t="s">
        <v>47</v>
      </c>
      <c r="E222" s="158" t="s">
        <v>7</v>
      </c>
      <c r="G222" s="6"/>
    </row>
    <row r="223" spans="2:7" hidden="1">
      <c r="B223" s="158" t="s">
        <v>145</v>
      </c>
      <c r="C223" s="159">
        <v>3373</v>
      </c>
      <c r="D223" s="158" t="s">
        <v>13</v>
      </c>
      <c r="E223" s="158" t="s">
        <v>7</v>
      </c>
      <c r="G223" s="6"/>
    </row>
    <row r="224" spans="2:7" hidden="1">
      <c r="B224" s="158" t="s">
        <v>214</v>
      </c>
      <c r="C224" s="159">
        <v>37147</v>
      </c>
      <c r="D224" s="158" t="s">
        <v>31</v>
      </c>
      <c r="E224" s="158" t="s">
        <v>7</v>
      </c>
      <c r="G224" s="6"/>
    </row>
    <row r="225" spans="2:7" hidden="1">
      <c r="B225" s="158" t="s">
        <v>146</v>
      </c>
      <c r="C225" s="159">
        <v>3374</v>
      </c>
      <c r="D225" s="158" t="s">
        <v>13</v>
      </c>
      <c r="E225" s="158" t="s">
        <v>7</v>
      </c>
      <c r="G225" s="6"/>
    </row>
    <row r="226" spans="2:7" hidden="1">
      <c r="B226" s="158" t="s">
        <v>147</v>
      </c>
      <c r="C226" s="159">
        <v>3384</v>
      </c>
      <c r="D226" s="158" t="s">
        <v>13</v>
      </c>
      <c r="E226" s="158" t="s">
        <v>7</v>
      </c>
      <c r="G226" s="6"/>
    </row>
    <row r="227" spans="2:7" hidden="1">
      <c r="B227" s="158" t="s">
        <v>256</v>
      </c>
      <c r="C227" s="159">
        <v>3270</v>
      </c>
      <c r="D227" s="158" t="s">
        <v>13</v>
      </c>
      <c r="E227" s="158" t="s">
        <v>7</v>
      </c>
      <c r="G227" s="6"/>
    </row>
    <row r="228" spans="2:7" hidden="1">
      <c r="B228" s="158" t="s">
        <v>148</v>
      </c>
      <c r="C228" s="159">
        <v>3380</v>
      </c>
      <c r="D228" s="158" t="s">
        <v>13</v>
      </c>
      <c r="E228" s="158" t="s">
        <v>7</v>
      </c>
      <c r="G228" s="6"/>
    </row>
    <row r="229" spans="2:7" hidden="1">
      <c r="B229" s="158" t="s">
        <v>149</v>
      </c>
      <c r="C229" s="159">
        <v>3268</v>
      </c>
      <c r="D229" s="158" t="s">
        <v>13</v>
      </c>
      <c r="E229" s="158" t="s">
        <v>7</v>
      </c>
      <c r="G229" s="6"/>
    </row>
    <row r="230" spans="2:7" hidden="1">
      <c r="B230" s="158" t="s">
        <v>215</v>
      </c>
      <c r="C230" s="159">
        <v>3396</v>
      </c>
      <c r="D230" s="158" t="s">
        <v>13</v>
      </c>
      <c r="E230" s="158" t="s">
        <v>7</v>
      </c>
      <c r="G230" s="6"/>
    </row>
    <row r="231" spans="2:7" hidden="1">
      <c r="B231" s="158" t="s">
        <v>150</v>
      </c>
      <c r="C231" s="159">
        <v>3344</v>
      </c>
      <c r="D231" s="158" t="s">
        <v>35</v>
      </c>
      <c r="E231" s="158" t="s">
        <v>7</v>
      </c>
      <c r="G231" s="6"/>
    </row>
    <row r="232" spans="2:7" hidden="1">
      <c r="B232" s="158" t="s">
        <v>151</v>
      </c>
      <c r="C232" s="159">
        <v>3378</v>
      </c>
      <c r="D232" s="158" t="s">
        <v>52</v>
      </c>
      <c r="E232" s="158" t="s">
        <v>7</v>
      </c>
      <c r="G232" s="6"/>
    </row>
    <row r="233" spans="2:7" hidden="1">
      <c r="B233" s="158"/>
      <c r="C233" s="159"/>
      <c r="D233" s="158"/>
      <c r="E233" s="158"/>
      <c r="G233" s="6"/>
    </row>
    <row r="234" spans="2:7" hidden="1">
      <c r="B234" s="158"/>
      <c r="C234" s="159"/>
      <c r="D234" s="158"/>
      <c r="E234" s="158"/>
      <c r="G234" s="6"/>
    </row>
    <row r="235" spans="2:7" hidden="1">
      <c r="B235" s="158" t="s">
        <v>227</v>
      </c>
      <c r="C235" s="1" t="s">
        <v>231</v>
      </c>
      <c r="D235" s="1" t="s">
        <v>231</v>
      </c>
      <c r="E235" s="1" t="s">
        <v>231</v>
      </c>
      <c r="G235" s="6"/>
    </row>
    <row r="236" spans="2:7" hidden="1">
      <c r="B236" s="158" t="s">
        <v>231</v>
      </c>
      <c r="C236" s="1"/>
      <c r="D236" s="1"/>
      <c r="E236" s="1"/>
      <c r="G236" s="6"/>
    </row>
    <row r="237" spans="2:7" hidden="1">
      <c r="B237" s="158"/>
      <c r="C237" s="1"/>
      <c r="D237" s="1"/>
      <c r="E237" s="1"/>
      <c r="G237" s="6"/>
    </row>
    <row r="238" spans="2:7" hidden="1">
      <c r="B238" s="158" t="s">
        <v>41</v>
      </c>
      <c r="C238" s="159">
        <v>3013</v>
      </c>
      <c r="D238" s="158" t="s">
        <v>31</v>
      </c>
      <c r="E238" s="158" t="s">
        <v>227</v>
      </c>
      <c r="G238" s="6"/>
    </row>
    <row r="239" spans="2:7" hidden="1">
      <c r="B239" s="158" t="s">
        <v>42</v>
      </c>
      <c r="C239" s="159">
        <v>3014</v>
      </c>
      <c r="D239" s="158" t="s">
        <v>43</v>
      </c>
      <c r="E239" s="158" t="s">
        <v>227</v>
      </c>
      <c r="G239" s="6"/>
    </row>
    <row r="240" spans="2:7" hidden="1">
      <c r="B240" s="158" t="s">
        <v>44</v>
      </c>
      <c r="C240" s="159">
        <v>3391</v>
      </c>
      <c r="D240" s="158" t="s">
        <v>35</v>
      </c>
      <c r="E240" s="158" t="s">
        <v>227</v>
      </c>
      <c r="G240" s="6"/>
    </row>
    <row r="241" spans="2:7" hidden="1">
      <c r="B241" s="158" t="s">
        <v>46</v>
      </c>
      <c r="C241" s="159">
        <v>3185</v>
      </c>
      <c r="D241" s="158" t="s">
        <v>47</v>
      </c>
      <c r="E241" s="158" t="s">
        <v>227</v>
      </c>
      <c r="G241" s="6"/>
    </row>
    <row r="242" spans="2:7" hidden="1">
      <c r="B242" s="158" t="s">
        <v>49</v>
      </c>
      <c r="C242" s="159">
        <v>3209</v>
      </c>
      <c r="D242" s="158" t="s">
        <v>13</v>
      </c>
      <c r="E242" s="158" t="s">
        <v>227</v>
      </c>
      <c r="G242" s="6"/>
    </row>
    <row r="243" spans="2:7" hidden="1">
      <c r="B243" s="158" t="s">
        <v>50</v>
      </c>
      <c r="C243" s="159">
        <v>3163</v>
      </c>
      <c r="D243" s="158" t="s">
        <v>31</v>
      </c>
      <c r="E243" s="158" t="s">
        <v>227</v>
      </c>
      <c r="G243" s="6"/>
    </row>
    <row r="244" spans="2:7" hidden="1">
      <c r="B244" s="158" t="s">
        <v>51</v>
      </c>
      <c r="C244" s="159">
        <v>3363</v>
      </c>
      <c r="D244" s="158" t="s">
        <v>52</v>
      </c>
      <c r="E244" s="158" t="s">
        <v>227</v>
      </c>
      <c r="G244" s="6"/>
    </row>
    <row r="245" spans="2:7" hidden="1">
      <c r="B245" s="158" t="s">
        <v>53</v>
      </c>
      <c r="C245" s="159">
        <v>3284</v>
      </c>
      <c r="D245" s="158" t="s">
        <v>13</v>
      </c>
      <c r="E245" s="158" t="s">
        <v>227</v>
      </c>
      <c r="G245" s="6"/>
    </row>
    <row r="246" spans="2:7" hidden="1">
      <c r="B246" s="158" t="s">
        <v>54</v>
      </c>
      <c r="C246" s="159">
        <v>3308</v>
      </c>
      <c r="D246" s="158" t="s">
        <v>15</v>
      </c>
      <c r="E246" s="158" t="s">
        <v>227</v>
      </c>
      <c r="G246" s="6"/>
    </row>
    <row r="247" spans="2:7" hidden="1">
      <c r="B247" s="158" t="s">
        <v>55</v>
      </c>
      <c r="C247" s="159">
        <v>3285</v>
      </c>
      <c r="D247" s="158" t="s">
        <v>15</v>
      </c>
      <c r="E247" s="158" t="s">
        <v>227</v>
      </c>
      <c r="G247" s="6"/>
    </row>
    <row r="248" spans="2:7" hidden="1">
      <c r="B248" s="158" t="s">
        <v>56</v>
      </c>
      <c r="C248" s="159">
        <v>3264</v>
      </c>
      <c r="D248" s="158" t="s">
        <v>39</v>
      </c>
      <c r="E248" s="158" t="s">
        <v>227</v>
      </c>
      <c r="G248" s="6"/>
    </row>
    <row r="249" spans="2:7" hidden="1">
      <c r="B249" s="158" t="s">
        <v>57</v>
      </c>
      <c r="C249" s="159">
        <v>3359</v>
      </c>
      <c r="D249" s="158" t="s">
        <v>13</v>
      </c>
      <c r="E249" s="158" t="s">
        <v>227</v>
      </c>
      <c r="G249" s="6"/>
    </row>
    <row r="250" spans="2:7" hidden="1">
      <c r="B250" s="158" t="s">
        <v>58</v>
      </c>
      <c r="C250" s="159">
        <v>3256</v>
      </c>
      <c r="D250" s="158" t="s">
        <v>13</v>
      </c>
      <c r="E250" s="158" t="s">
        <v>227</v>
      </c>
      <c r="G250" s="6"/>
    </row>
    <row r="251" spans="2:7" hidden="1">
      <c r="B251" s="158" t="s">
        <v>59</v>
      </c>
      <c r="C251" s="159">
        <v>3392</v>
      </c>
      <c r="D251" s="158" t="s">
        <v>35</v>
      </c>
      <c r="E251" s="158" t="s">
        <v>227</v>
      </c>
      <c r="G251" s="6"/>
    </row>
    <row r="252" spans="2:7" hidden="1">
      <c r="B252" s="158" t="s">
        <v>60</v>
      </c>
      <c r="C252" s="159">
        <v>3299</v>
      </c>
      <c r="D252" s="158" t="s">
        <v>13</v>
      </c>
      <c r="E252" s="158" t="s">
        <v>227</v>
      </c>
      <c r="G252" s="6"/>
    </row>
    <row r="253" spans="2:7" hidden="1">
      <c r="B253" s="158" t="s">
        <v>61</v>
      </c>
      <c r="C253" s="159">
        <v>3355</v>
      </c>
      <c r="D253" s="158" t="s">
        <v>35</v>
      </c>
      <c r="E253" s="158" t="s">
        <v>227</v>
      </c>
      <c r="G253" s="6"/>
    </row>
    <row r="254" spans="2:7" hidden="1">
      <c r="B254" s="158" t="s">
        <v>62</v>
      </c>
      <c r="C254" s="159">
        <v>3354</v>
      </c>
      <c r="D254" s="158" t="s">
        <v>31</v>
      </c>
      <c r="E254" s="158" t="s">
        <v>227</v>
      </c>
      <c r="G254" s="6"/>
    </row>
    <row r="255" spans="2:7" hidden="1">
      <c r="B255" s="158" t="s">
        <v>63</v>
      </c>
      <c r="C255" s="159">
        <v>3357</v>
      </c>
      <c r="D255" s="158" t="s">
        <v>15</v>
      </c>
      <c r="E255" s="158" t="s">
        <v>227</v>
      </c>
      <c r="G255" s="6"/>
    </row>
    <row r="256" spans="2:7" hidden="1">
      <c r="B256" s="158" t="s">
        <v>64</v>
      </c>
      <c r="C256" s="159">
        <v>3286</v>
      </c>
      <c r="D256" s="158" t="s">
        <v>11</v>
      </c>
      <c r="E256" s="158" t="s">
        <v>227</v>
      </c>
      <c r="G256" s="6"/>
    </row>
    <row r="257" spans="2:7" hidden="1">
      <c r="B257" s="158" t="s">
        <v>65</v>
      </c>
      <c r="C257" s="159">
        <v>3252</v>
      </c>
      <c r="D257" s="158" t="s">
        <v>31</v>
      </c>
      <c r="E257" s="158" t="s">
        <v>227</v>
      </c>
      <c r="G257" s="6"/>
    </row>
    <row r="258" spans="2:7" hidden="1">
      <c r="B258" s="158" t="s">
        <v>66</v>
      </c>
      <c r="C258" s="159">
        <v>3346</v>
      </c>
      <c r="D258" s="158" t="s">
        <v>13</v>
      </c>
      <c r="E258" s="158" t="s">
        <v>227</v>
      </c>
      <c r="G258" s="6"/>
    </row>
    <row r="259" spans="2:7" hidden="1">
      <c r="B259" s="158" t="s">
        <v>67</v>
      </c>
      <c r="C259" s="159">
        <v>3122</v>
      </c>
      <c r="D259" s="158" t="s">
        <v>11</v>
      </c>
      <c r="E259" s="158" t="s">
        <v>227</v>
      </c>
      <c r="G259" s="6"/>
    </row>
    <row r="260" spans="2:7" hidden="1">
      <c r="B260" s="158" t="s">
        <v>68</v>
      </c>
      <c r="C260" s="159">
        <v>3356</v>
      </c>
      <c r="D260" s="158" t="s">
        <v>13</v>
      </c>
      <c r="E260" s="158" t="s">
        <v>227</v>
      </c>
      <c r="G260" s="6"/>
    </row>
    <row r="261" spans="2:7" hidden="1">
      <c r="B261" s="158" t="s">
        <v>69</v>
      </c>
      <c r="C261" s="159">
        <v>3364</v>
      </c>
      <c r="D261" s="158" t="s">
        <v>31</v>
      </c>
      <c r="E261" s="158" t="s">
        <v>227</v>
      </c>
      <c r="G261" s="6"/>
    </row>
    <row r="262" spans="2:7" hidden="1">
      <c r="B262" s="158" t="s">
        <v>70</v>
      </c>
      <c r="C262" s="159">
        <v>3225</v>
      </c>
      <c r="D262" s="158" t="s">
        <v>31</v>
      </c>
      <c r="E262" s="158" t="s">
        <v>227</v>
      </c>
      <c r="G262" s="6"/>
    </row>
    <row r="263" spans="2:7" hidden="1">
      <c r="B263" s="1"/>
      <c r="C263" s="1"/>
      <c r="D263" s="1"/>
      <c r="E263" s="1"/>
      <c r="G263" s="6"/>
    </row>
    <row r="264" spans="2:7" hidden="1">
      <c r="B264" s="1"/>
      <c r="C264" s="1"/>
      <c r="D264" s="1"/>
      <c r="E264" s="1"/>
      <c r="G264" s="6"/>
    </row>
    <row r="265" spans="2:7" hidden="1">
      <c r="B265" s="158" t="s">
        <v>8</v>
      </c>
      <c r="C265" s="1" t="s">
        <v>231</v>
      </c>
      <c r="D265" s="1" t="s">
        <v>231</v>
      </c>
      <c r="E265" s="1" t="s">
        <v>231</v>
      </c>
      <c r="G265" s="6"/>
    </row>
    <row r="266" spans="2:7" hidden="1">
      <c r="B266" s="1" t="s">
        <v>231</v>
      </c>
      <c r="C266" s="1" t="s">
        <v>231</v>
      </c>
      <c r="D266" s="1" t="s">
        <v>231</v>
      </c>
      <c r="E266" s="1" t="s">
        <v>231</v>
      </c>
      <c r="G266" s="6"/>
    </row>
    <row r="267" spans="2:7" hidden="1">
      <c r="B267" s="1"/>
      <c r="C267" s="1"/>
      <c r="D267" s="1"/>
      <c r="E267" s="1"/>
      <c r="G267" s="6"/>
    </row>
    <row r="268" spans="2:7" hidden="1">
      <c r="B268" s="158" t="s">
        <v>152</v>
      </c>
      <c r="C268" s="159">
        <v>3274</v>
      </c>
      <c r="D268" s="158" t="s">
        <v>15</v>
      </c>
      <c r="E268" s="158" t="s">
        <v>8</v>
      </c>
      <c r="G268" s="6"/>
    </row>
    <row r="269" spans="2:7" hidden="1">
      <c r="B269" s="158" t="s">
        <v>153</v>
      </c>
      <c r="C269" s="159">
        <v>3332</v>
      </c>
      <c r="D269" s="158" t="s">
        <v>13</v>
      </c>
      <c r="E269" s="158" t="s">
        <v>8</v>
      </c>
      <c r="G269" s="6"/>
    </row>
    <row r="270" spans="2:7" hidden="1">
      <c r="B270" s="158" t="s">
        <v>154</v>
      </c>
      <c r="C270" s="159">
        <v>3232</v>
      </c>
      <c r="D270" s="158" t="s">
        <v>47</v>
      </c>
      <c r="E270" s="158" t="s">
        <v>8</v>
      </c>
      <c r="G270" s="6"/>
    </row>
    <row r="271" spans="2:7" hidden="1">
      <c r="B271" s="158" t="s">
        <v>155</v>
      </c>
      <c r="C271" s="159">
        <v>3176</v>
      </c>
      <c r="D271" s="158" t="s">
        <v>15</v>
      </c>
      <c r="E271" s="158" t="s">
        <v>8</v>
      </c>
      <c r="G271" s="6"/>
    </row>
    <row r="272" spans="2:7" hidden="1">
      <c r="B272" s="158" t="s">
        <v>156</v>
      </c>
      <c r="C272" s="159">
        <v>3228</v>
      </c>
      <c r="D272" s="158" t="s">
        <v>13</v>
      </c>
      <c r="E272" s="158" t="s">
        <v>8</v>
      </c>
      <c r="G272" s="6"/>
    </row>
    <row r="273" spans="2:7" hidden="1">
      <c r="B273" s="158" t="s">
        <v>157</v>
      </c>
      <c r="C273" s="159">
        <v>3310</v>
      </c>
      <c r="D273" s="158" t="s">
        <v>13</v>
      </c>
      <c r="E273" s="158" t="s">
        <v>8</v>
      </c>
      <c r="G273" s="6"/>
    </row>
    <row r="274" spans="2:7" hidden="1">
      <c r="B274" s="158" t="s">
        <v>158</v>
      </c>
      <c r="C274" s="159">
        <v>3333</v>
      </c>
      <c r="D274" s="158" t="s">
        <v>13</v>
      </c>
      <c r="E274" s="158" t="s">
        <v>8</v>
      </c>
      <c r="G274" s="6"/>
    </row>
    <row r="275" spans="2:7" hidden="1">
      <c r="B275" s="158" t="s">
        <v>159</v>
      </c>
      <c r="C275" s="159">
        <v>3102</v>
      </c>
      <c r="D275" s="158" t="s">
        <v>15</v>
      </c>
      <c r="E275" s="158" t="s">
        <v>8</v>
      </c>
      <c r="G275" s="6"/>
    </row>
    <row r="276" spans="2:7" hidden="1">
      <c r="B276" s="158" t="s">
        <v>160</v>
      </c>
      <c r="C276" s="159">
        <v>3231</v>
      </c>
      <c r="D276" s="158" t="s">
        <v>47</v>
      </c>
      <c r="E276" s="158" t="s">
        <v>8</v>
      </c>
      <c r="G276" s="6"/>
    </row>
    <row r="277" spans="2:7" hidden="1">
      <c r="B277" s="158" t="s">
        <v>161</v>
      </c>
      <c r="C277" s="159">
        <v>29035</v>
      </c>
      <c r="D277" s="158" t="s">
        <v>15</v>
      </c>
      <c r="E277" s="158" t="s">
        <v>8</v>
      </c>
      <c r="G277" s="6"/>
    </row>
    <row r="278" spans="2:7" hidden="1">
      <c r="B278" s="158" t="s">
        <v>162</v>
      </c>
      <c r="C278" s="159">
        <v>3362</v>
      </c>
      <c r="D278" s="158" t="s">
        <v>13</v>
      </c>
      <c r="E278" s="158" t="s">
        <v>8</v>
      </c>
      <c r="G278" s="6"/>
    </row>
    <row r="279" spans="2:7" hidden="1">
      <c r="B279" s="158" t="s">
        <v>163</v>
      </c>
      <c r="C279" s="159">
        <v>25832</v>
      </c>
      <c r="D279" s="158" t="s">
        <v>47</v>
      </c>
      <c r="E279" s="158" t="s">
        <v>8</v>
      </c>
      <c r="G279" s="6"/>
    </row>
    <row r="280" spans="2:7" hidden="1">
      <c r="B280" s="158" t="s">
        <v>164</v>
      </c>
      <c r="C280" s="159">
        <v>3249</v>
      </c>
      <c r="D280" s="158" t="s">
        <v>13</v>
      </c>
      <c r="E280" s="158" t="s">
        <v>8</v>
      </c>
      <c r="G280" s="6"/>
    </row>
    <row r="281" spans="2:7" hidden="1">
      <c r="B281" s="158" t="s">
        <v>165</v>
      </c>
      <c r="C281" s="159">
        <v>3289</v>
      </c>
      <c r="D281" s="158" t="s">
        <v>13</v>
      </c>
      <c r="E281" s="158" t="s">
        <v>8</v>
      </c>
      <c r="G281" s="6"/>
    </row>
    <row r="282" spans="2:7" hidden="1">
      <c r="B282" s="158" t="s">
        <v>216</v>
      </c>
      <c r="C282" s="159">
        <v>14673</v>
      </c>
      <c r="D282" s="158" t="s">
        <v>15</v>
      </c>
      <c r="E282" s="158" t="s">
        <v>8</v>
      </c>
      <c r="G282" s="6"/>
    </row>
    <row r="283" spans="2:7" hidden="1">
      <c r="B283" s="158" t="s">
        <v>166</v>
      </c>
      <c r="C283" s="159">
        <v>3261</v>
      </c>
      <c r="D283" s="158" t="s">
        <v>13</v>
      </c>
      <c r="E283" s="158" t="s">
        <v>8</v>
      </c>
      <c r="G283" s="6"/>
    </row>
    <row r="284" spans="2:7" hidden="1">
      <c r="B284" s="158" t="s">
        <v>167</v>
      </c>
      <c r="C284" s="159">
        <v>3345</v>
      </c>
      <c r="D284" s="158" t="s">
        <v>13</v>
      </c>
      <c r="E284" s="158" t="s">
        <v>8</v>
      </c>
      <c r="G284" s="6"/>
    </row>
    <row r="285" spans="2:7" hidden="1">
      <c r="B285" s="158" t="s">
        <v>217</v>
      </c>
      <c r="C285" s="159">
        <v>3395</v>
      </c>
      <c r="D285" s="158" t="s">
        <v>31</v>
      </c>
      <c r="E285" s="158" t="s">
        <v>8</v>
      </c>
      <c r="G285" s="6"/>
    </row>
    <row r="286" spans="2:7" hidden="1">
      <c r="B286" s="158" t="s">
        <v>218</v>
      </c>
      <c r="C286" s="159">
        <v>3394</v>
      </c>
      <c r="D286" s="158" t="s">
        <v>13</v>
      </c>
      <c r="E286" s="158" t="s">
        <v>8</v>
      </c>
      <c r="G286" s="6"/>
    </row>
    <row r="287" spans="2:7" hidden="1">
      <c r="B287" s="158" t="s">
        <v>168</v>
      </c>
      <c r="C287" s="159">
        <v>3292</v>
      </c>
      <c r="D287" s="158" t="s">
        <v>13</v>
      </c>
      <c r="E287" s="158" t="s">
        <v>8</v>
      </c>
      <c r="G287" s="6"/>
    </row>
    <row r="288" spans="2:7" hidden="1">
      <c r="B288" s="1"/>
      <c r="C288" s="1"/>
      <c r="D288" s="1"/>
      <c r="E288" s="1"/>
      <c r="G288" s="6"/>
    </row>
    <row r="289" spans="2:7" hidden="1">
      <c r="B289" s="1"/>
      <c r="C289" s="1"/>
      <c r="D289" s="1"/>
      <c r="E289" s="1"/>
      <c r="G289" s="6"/>
    </row>
    <row r="290" spans="2:7" hidden="1">
      <c r="B290" s="158" t="s">
        <v>9</v>
      </c>
      <c r="C290" s="1" t="s">
        <v>231</v>
      </c>
      <c r="D290" s="1" t="s">
        <v>231</v>
      </c>
      <c r="E290" s="1" t="s">
        <v>231</v>
      </c>
      <c r="G290" s="6"/>
    </row>
    <row r="291" spans="2:7" hidden="1">
      <c r="B291" s="158" t="s">
        <v>231</v>
      </c>
      <c r="C291" s="1"/>
      <c r="D291" s="1"/>
      <c r="E291" s="1"/>
      <c r="G291" s="6"/>
    </row>
    <row r="292" spans="2:7" hidden="1">
      <c r="B292" s="158"/>
      <c r="C292" s="1"/>
      <c r="D292" s="1"/>
      <c r="E292" s="1"/>
      <c r="G292" s="6"/>
    </row>
    <row r="293" spans="2:7" hidden="1">
      <c r="B293" s="158" t="s">
        <v>224</v>
      </c>
      <c r="C293" s="159">
        <v>3408</v>
      </c>
      <c r="D293" s="158" t="s">
        <v>47</v>
      </c>
      <c r="E293" s="158" t="s">
        <v>9</v>
      </c>
      <c r="G293" s="6"/>
    </row>
    <row r="294" spans="2:7" hidden="1">
      <c r="B294" s="158" t="s">
        <v>169</v>
      </c>
      <c r="C294" s="159">
        <v>3311</v>
      </c>
      <c r="D294" s="158" t="s">
        <v>47</v>
      </c>
      <c r="E294" s="158" t="s">
        <v>9</v>
      </c>
      <c r="G294" s="6"/>
    </row>
    <row r="295" spans="2:7" hidden="1">
      <c r="B295" s="158" t="s">
        <v>170</v>
      </c>
      <c r="C295" s="159">
        <v>3314</v>
      </c>
      <c r="D295" s="158" t="s">
        <v>31</v>
      </c>
      <c r="E295" s="158" t="s">
        <v>9</v>
      </c>
      <c r="G295" s="6"/>
    </row>
    <row r="296" spans="2:7" hidden="1">
      <c r="B296" s="158" t="s">
        <v>171</v>
      </c>
      <c r="C296" s="159">
        <v>3323</v>
      </c>
      <c r="D296" s="158" t="s">
        <v>15</v>
      </c>
      <c r="E296" s="158" t="s">
        <v>9</v>
      </c>
      <c r="G296" s="6"/>
    </row>
    <row r="297" spans="2:7" hidden="1">
      <c r="B297" s="158" t="s">
        <v>172</v>
      </c>
      <c r="C297" s="159">
        <v>3342</v>
      </c>
      <c r="D297" s="158" t="s">
        <v>15</v>
      </c>
      <c r="E297" s="158" t="s">
        <v>9</v>
      </c>
      <c r="G297" s="6"/>
    </row>
    <row r="298" spans="2:7" hidden="1">
      <c r="B298" s="158" t="s">
        <v>173</v>
      </c>
      <c r="C298" s="159">
        <v>3321</v>
      </c>
      <c r="D298" s="158" t="s">
        <v>15</v>
      </c>
      <c r="E298" s="158" t="s">
        <v>9</v>
      </c>
      <c r="G298" s="6"/>
    </row>
    <row r="299" spans="2:7" hidden="1">
      <c r="B299" s="158" t="s">
        <v>174</v>
      </c>
      <c r="C299" s="159">
        <v>3017</v>
      </c>
      <c r="D299" s="158" t="s">
        <v>39</v>
      </c>
      <c r="E299" s="158" t="s">
        <v>9</v>
      </c>
      <c r="G299" s="6"/>
    </row>
    <row r="300" spans="2:7" hidden="1">
      <c r="B300" s="158" t="s">
        <v>175</v>
      </c>
      <c r="C300" s="159">
        <v>3303</v>
      </c>
      <c r="D300" s="158" t="s">
        <v>31</v>
      </c>
      <c r="E300" s="158" t="s">
        <v>9</v>
      </c>
      <c r="G300" s="6"/>
    </row>
    <row r="301" spans="2:7" hidden="1">
      <c r="B301" s="158" t="s">
        <v>176</v>
      </c>
      <c r="C301" s="159">
        <v>3312</v>
      </c>
      <c r="D301" s="158" t="s">
        <v>47</v>
      </c>
      <c r="E301" s="158" t="s">
        <v>9</v>
      </c>
      <c r="G301" s="6"/>
    </row>
    <row r="302" spans="2:7" hidden="1">
      <c r="B302" s="158" t="s">
        <v>177</v>
      </c>
      <c r="C302" s="159">
        <v>3313</v>
      </c>
      <c r="D302" s="158" t="s">
        <v>39</v>
      </c>
      <c r="E302" s="158" t="s">
        <v>9</v>
      </c>
      <c r="G302" s="6"/>
    </row>
    <row r="303" spans="2:7" hidden="1">
      <c r="B303" s="158" t="s">
        <v>178</v>
      </c>
      <c r="C303" s="159">
        <v>3341</v>
      </c>
      <c r="D303" s="158" t="s">
        <v>13</v>
      </c>
      <c r="E303" s="158" t="s">
        <v>9</v>
      </c>
      <c r="G303" s="6"/>
    </row>
    <row r="304" spans="2:7" hidden="1">
      <c r="B304" s="158" t="s">
        <v>179</v>
      </c>
      <c r="C304" s="159">
        <v>3324</v>
      </c>
      <c r="D304" s="158" t="s">
        <v>13</v>
      </c>
      <c r="E304" s="158" t="s">
        <v>9</v>
      </c>
      <c r="G304" s="6"/>
    </row>
    <row r="305" spans="2:7" hidden="1">
      <c r="B305" s="158" t="s">
        <v>180</v>
      </c>
      <c r="C305" s="159">
        <v>3339</v>
      </c>
      <c r="D305" s="158" t="s">
        <v>13</v>
      </c>
      <c r="E305" s="158" t="s">
        <v>9</v>
      </c>
      <c r="G305" s="6"/>
    </row>
    <row r="306" spans="2:7" hidden="1">
      <c r="B306" s="158" t="s">
        <v>181</v>
      </c>
      <c r="C306" s="159">
        <v>3338</v>
      </c>
      <c r="D306" s="158" t="s">
        <v>47</v>
      </c>
      <c r="E306" s="158" t="s">
        <v>9</v>
      </c>
      <c r="G306" s="6"/>
    </row>
    <row r="307" spans="2:7" hidden="1">
      <c r="B307" s="158" t="s">
        <v>182</v>
      </c>
      <c r="C307" s="159">
        <v>3337</v>
      </c>
      <c r="D307" s="158" t="s">
        <v>15</v>
      </c>
      <c r="E307" s="158" t="s">
        <v>9</v>
      </c>
      <c r="G307" s="6"/>
    </row>
    <row r="308" spans="2:7" hidden="1">
      <c r="B308" s="158" t="s">
        <v>183</v>
      </c>
      <c r="C308" s="159">
        <v>3293</v>
      </c>
      <c r="D308" s="158" t="s">
        <v>15</v>
      </c>
      <c r="E308" s="158" t="s">
        <v>9</v>
      </c>
      <c r="G308" s="6"/>
    </row>
    <row r="309" spans="2:7" hidden="1">
      <c r="B309" s="158" t="s">
        <v>184</v>
      </c>
      <c r="C309" s="159">
        <v>3351</v>
      </c>
      <c r="D309" s="158" t="s">
        <v>47</v>
      </c>
      <c r="E309" s="158" t="s">
        <v>9</v>
      </c>
      <c r="G309" s="6"/>
    </row>
    <row r="310" spans="2:7" hidden="1">
      <c r="B310" s="158" t="s">
        <v>185</v>
      </c>
      <c r="C310" s="159">
        <v>3385</v>
      </c>
      <c r="D310" s="158" t="s">
        <v>15</v>
      </c>
      <c r="E310" s="158" t="s">
        <v>9</v>
      </c>
      <c r="G310" s="6"/>
    </row>
    <row r="311" spans="2:7" hidden="1">
      <c r="B311" s="158" t="s">
        <v>186</v>
      </c>
      <c r="C311" s="159">
        <v>3250</v>
      </c>
      <c r="D311" s="158" t="s">
        <v>15</v>
      </c>
      <c r="E311" s="158" t="s">
        <v>9</v>
      </c>
      <c r="G311" s="6"/>
    </row>
    <row r="312" spans="2:7" hidden="1">
      <c r="B312" s="158" t="s">
        <v>187</v>
      </c>
      <c r="C312" s="159">
        <v>3302</v>
      </c>
      <c r="D312" s="158" t="s">
        <v>13</v>
      </c>
      <c r="E312" s="158" t="s">
        <v>9</v>
      </c>
      <c r="G312" s="6"/>
    </row>
    <row r="313" spans="2:7" hidden="1">
      <c r="B313" s="158" t="s">
        <v>188</v>
      </c>
      <c r="C313" s="159">
        <v>3387</v>
      </c>
      <c r="D313" s="158" t="s">
        <v>45</v>
      </c>
      <c r="E313" s="158" t="s">
        <v>9</v>
      </c>
      <c r="G313" s="6"/>
    </row>
    <row r="314" spans="2:7" hidden="1">
      <c r="B314" s="158" t="s">
        <v>189</v>
      </c>
      <c r="C314" s="159">
        <v>3315</v>
      </c>
      <c r="D314" s="158" t="s">
        <v>31</v>
      </c>
      <c r="E314" s="158" t="s">
        <v>9</v>
      </c>
      <c r="G314" s="6"/>
    </row>
    <row r="315" spans="2:7" hidden="1">
      <c r="B315" s="158" t="s">
        <v>190</v>
      </c>
      <c r="C315" s="159">
        <v>3294</v>
      </c>
      <c r="D315" s="158" t="s">
        <v>13</v>
      </c>
      <c r="E315" s="158" t="s">
        <v>9</v>
      </c>
      <c r="G315" s="6"/>
    </row>
    <row r="316" spans="2:7" hidden="1">
      <c r="B316" s="158" t="s">
        <v>191</v>
      </c>
      <c r="C316" s="159">
        <v>3340</v>
      </c>
      <c r="D316" s="158" t="s">
        <v>13</v>
      </c>
      <c r="E316" s="158" t="s">
        <v>9</v>
      </c>
      <c r="G316" s="6"/>
    </row>
    <row r="317" spans="2:7" hidden="1">
      <c r="B317" s="158" t="s">
        <v>192</v>
      </c>
      <c r="C317" s="159">
        <v>3350</v>
      </c>
      <c r="D317" s="158" t="s">
        <v>47</v>
      </c>
      <c r="E317" s="158" t="s">
        <v>9</v>
      </c>
      <c r="G317" s="6"/>
    </row>
    <row r="318" spans="2:7" hidden="1">
      <c r="B318" s="158" t="s">
        <v>193</v>
      </c>
      <c r="C318" s="159">
        <v>3335</v>
      </c>
      <c r="D318" s="158" t="s">
        <v>15</v>
      </c>
      <c r="E318" s="158" t="s">
        <v>9</v>
      </c>
      <c r="G318" s="6"/>
    </row>
    <row r="319" spans="2:7" hidden="1">
      <c r="B319" s="158" t="s">
        <v>194</v>
      </c>
      <c r="C319" s="159">
        <v>3336</v>
      </c>
      <c r="D319" s="158" t="s">
        <v>13</v>
      </c>
      <c r="E319" s="158" t="s">
        <v>9</v>
      </c>
      <c r="G319" s="6"/>
    </row>
    <row r="320" spans="2:7" hidden="1">
      <c r="B320" s="158" t="s">
        <v>195</v>
      </c>
      <c r="C320" s="159">
        <v>3360</v>
      </c>
      <c r="D320" s="158" t="s">
        <v>15</v>
      </c>
      <c r="E320" s="158" t="s">
        <v>9</v>
      </c>
      <c r="G320" s="6"/>
    </row>
    <row r="321" spans="2:7" hidden="1">
      <c r="B321" s="1"/>
      <c r="C321" s="1"/>
      <c r="D321" s="1"/>
      <c r="E321" s="1"/>
      <c r="G321" s="6"/>
    </row>
    <row r="322" spans="2:7" hidden="1">
      <c r="B322" s="1"/>
      <c r="C322" s="1"/>
      <c r="D322" s="1"/>
      <c r="E322" s="1"/>
      <c r="G322" s="6"/>
    </row>
    <row r="323" spans="2:7" hidden="1">
      <c r="B323" s="158" t="s">
        <v>228</v>
      </c>
      <c r="C323" s="1" t="s">
        <v>231</v>
      </c>
      <c r="D323" s="1" t="s">
        <v>231</v>
      </c>
      <c r="E323" s="1" t="s">
        <v>231</v>
      </c>
      <c r="G323" s="6"/>
    </row>
    <row r="324" spans="2:7" hidden="1">
      <c r="B324" s="158" t="s">
        <v>231</v>
      </c>
      <c r="C324" s="1"/>
      <c r="D324" s="1"/>
      <c r="E324" s="1"/>
      <c r="G324" s="6"/>
    </row>
    <row r="325" spans="2:7" hidden="1">
      <c r="B325" s="158"/>
      <c r="C325" s="1"/>
      <c r="D325" s="1"/>
      <c r="E325" s="1"/>
      <c r="G325" s="6"/>
    </row>
    <row r="326" spans="2:7" hidden="1">
      <c r="B326" s="158" t="s">
        <v>29</v>
      </c>
      <c r="C326" s="159">
        <v>3025</v>
      </c>
      <c r="D326" s="158" t="s">
        <v>15</v>
      </c>
      <c r="E326" s="158" t="s">
        <v>228</v>
      </c>
      <c r="G326" s="6"/>
    </row>
    <row r="327" spans="2:7" hidden="1">
      <c r="B327" s="158" t="s">
        <v>30</v>
      </c>
      <c r="C327" s="159">
        <v>3386</v>
      </c>
      <c r="D327" s="158" t="s">
        <v>31</v>
      </c>
      <c r="E327" s="158" t="s">
        <v>228</v>
      </c>
      <c r="G327" s="6"/>
    </row>
    <row r="328" spans="2:7" hidden="1">
      <c r="B328" s="158" t="s">
        <v>32</v>
      </c>
      <c r="C328" s="159">
        <v>3057</v>
      </c>
      <c r="D328" s="158" t="s">
        <v>15</v>
      </c>
      <c r="E328" s="158" t="s">
        <v>228</v>
      </c>
      <c r="G328" s="6"/>
    </row>
    <row r="329" spans="2:7" hidden="1">
      <c r="B329" s="158" t="s">
        <v>33</v>
      </c>
      <c r="C329" s="159">
        <v>3059</v>
      </c>
      <c r="D329" s="158" t="s">
        <v>233</v>
      </c>
      <c r="E329" s="158" t="s">
        <v>228</v>
      </c>
      <c r="G329" s="6"/>
    </row>
    <row r="330" spans="2:7" hidden="1">
      <c r="B330" s="158" t="s">
        <v>34</v>
      </c>
      <c r="C330" s="159">
        <v>3157</v>
      </c>
      <c r="D330" s="158" t="s">
        <v>35</v>
      </c>
      <c r="E330" s="158" t="s">
        <v>228</v>
      </c>
      <c r="G330" s="6"/>
    </row>
    <row r="331" spans="2:7" hidden="1">
      <c r="B331" s="158" t="s">
        <v>36</v>
      </c>
      <c r="C331" s="159">
        <v>3060</v>
      </c>
      <c r="D331" s="158" t="s">
        <v>15</v>
      </c>
      <c r="E331" s="158" t="s">
        <v>228</v>
      </c>
      <c r="G331" s="6"/>
    </row>
    <row r="332" spans="2:7" hidden="1">
      <c r="B332" s="158" t="s">
        <v>37</v>
      </c>
      <c r="C332" s="159">
        <v>29187</v>
      </c>
      <c r="D332" s="158" t="s">
        <v>35</v>
      </c>
      <c r="E332" s="158" t="s">
        <v>228</v>
      </c>
      <c r="G332" s="6"/>
    </row>
    <row r="333" spans="2:7" hidden="1">
      <c r="B333" s="158" t="s">
        <v>38</v>
      </c>
      <c r="C333" s="159">
        <v>3103</v>
      </c>
      <c r="D333" s="158" t="s">
        <v>39</v>
      </c>
      <c r="E333" s="158" t="s">
        <v>228</v>
      </c>
      <c r="G333" s="6"/>
    </row>
    <row r="334" spans="2:7" hidden="1">
      <c r="B334" s="158" t="s">
        <v>220</v>
      </c>
      <c r="C334" s="159">
        <v>16731</v>
      </c>
      <c r="D334" s="158" t="s">
        <v>31</v>
      </c>
      <c r="E334" s="158" t="s">
        <v>228</v>
      </c>
      <c r="G334" s="6"/>
    </row>
    <row r="335" spans="2:7" hidden="1">
      <c r="B335" s="158" t="s">
        <v>221</v>
      </c>
      <c r="C335" s="159">
        <v>29988</v>
      </c>
      <c r="D335" s="158" t="s">
        <v>13</v>
      </c>
      <c r="E335" s="158" t="s">
        <v>228</v>
      </c>
      <c r="G335" s="6"/>
    </row>
    <row r="336" spans="2:7" hidden="1">
      <c r="B336" s="158" t="s">
        <v>40</v>
      </c>
      <c r="C336" s="159">
        <v>3326</v>
      </c>
      <c r="D336" s="158" t="s">
        <v>13</v>
      </c>
      <c r="E336" s="158" t="s">
        <v>228</v>
      </c>
      <c r="G336" s="6"/>
    </row>
    <row r="337" spans="2:7" hidden="1">
      <c r="B337" s="1"/>
      <c r="C337" s="1"/>
      <c r="D337" s="1"/>
      <c r="E337" s="1"/>
      <c r="G337" s="6"/>
    </row>
    <row r="338" spans="2:7" hidden="1">
      <c r="B338" s="1"/>
      <c r="C338" s="1"/>
      <c r="D338" s="1"/>
      <c r="E338" s="1"/>
      <c r="G338" s="6"/>
    </row>
    <row r="339" spans="2:7" hidden="1">
      <c r="B339" s="1"/>
      <c r="C339" s="1"/>
      <c r="D339" s="1"/>
      <c r="E339" s="1"/>
      <c r="G339" s="6"/>
    </row>
    <row r="340" spans="2:7" hidden="1">
      <c r="B340" s="1"/>
      <c r="C340" s="1"/>
      <c r="D340" s="1"/>
      <c r="E340" s="1"/>
      <c r="G340" s="6"/>
    </row>
    <row r="341" spans="2:7" hidden="1">
      <c r="B341" s="1"/>
      <c r="C341" s="1"/>
      <c r="D341" s="1"/>
      <c r="E341" s="1"/>
      <c r="G341" s="6"/>
    </row>
    <row r="342" spans="2:7" hidden="1">
      <c r="B342" s="1"/>
      <c r="C342" s="1"/>
      <c r="D342" s="1"/>
      <c r="E342" s="1"/>
      <c r="G342" s="6"/>
    </row>
    <row r="343" spans="2:7" hidden="1">
      <c r="B343" s="1"/>
      <c r="C343" s="1"/>
      <c r="D343" s="1"/>
      <c r="E343" s="1"/>
      <c r="G343" s="6"/>
    </row>
    <row r="344" spans="2:7" hidden="1">
      <c r="B344" s="1"/>
      <c r="C344" s="1"/>
      <c r="D344" s="1"/>
      <c r="E344" s="1"/>
      <c r="G344" s="6"/>
    </row>
    <row r="345" spans="2:7" hidden="1">
      <c r="B345" s="1"/>
      <c r="C345" s="1"/>
      <c r="D345" s="1"/>
      <c r="E345" s="1"/>
      <c r="G345" s="6"/>
    </row>
    <row r="346" spans="2:7" hidden="1">
      <c r="B346" s="1"/>
      <c r="C346" s="1"/>
      <c r="D346" s="1"/>
      <c r="E346" s="1"/>
      <c r="G346" s="6"/>
    </row>
    <row r="347" spans="2:7" hidden="1">
      <c r="B347" s="1"/>
      <c r="C347" s="1"/>
      <c r="D347" s="1"/>
      <c r="E347" s="1"/>
      <c r="G347" s="6"/>
    </row>
    <row r="348" spans="2:7" hidden="1">
      <c r="B348" s="1"/>
      <c r="C348" s="1"/>
      <c r="D348" s="1"/>
      <c r="E348" s="1"/>
      <c r="G348" s="6"/>
    </row>
    <row r="349" spans="2:7" hidden="1">
      <c r="B349" s="1"/>
      <c r="C349" s="1"/>
      <c r="D349" s="1"/>
      <c r="E349" s="1"/>
      <c r="G349" s="6"/>
    </row>
    <row r="350" spans="2:7" hidden="1">
      <c r="B350" s="1"/>
      <c r="C350" s="1"/>
      <c r="D350" s="1"/>
      <c r="E350" s="1"/>
      <c r="G350" s="6"/>
    </row>
    <row r="351" spans="2:7" hidden="1">
      <c r="B351" s="1"/>
      <c r="C351" s="1"/>
      <c r="D351" s="1"/>
      <c r="E351" s="1"/>
      <c r="G351" s="6"/>
    </row>
    <row r="352" spans="2:7" hidden="1">
      <c r="B352" s="1"/>
      <c r="C352" s="1"/>
      <c r="D352" s="1"/>
      <c r="E352" s="1"/>
      <c r="G352" s="6"/>
    </row>
    <row r="353" spans="2:7" hidden="1">
      <c r="B353" s="1"/>
      <c r="C353" s="1"/>
      <c r="D353" s="1"/>
      <c r="E353" s="1"/>
      <c r="G353" s="6"/>
    </row>
    <row r="354" spans="2:7" hidden="1">
      <c r="B354" s="1"/>
      <c r="C354" s="1"/>
      <c r="D354" s="1"/>
      <c r="E354" s="1"/>
      <c r="G354" s="6"/>
    </row>
    <row r="355" spans="2:7" hidden="1">
      <c r="B355" s="1"/>
      <c r="C355" s="1"/>
      <c r="D355" s="1"/>
      <c r="E355" s="1"/>
      <c r="G355" s="6"/>
    </row>
    <row r="356" spans="2:7" hidden="1">
      <c r="B356" s="1"/>
      <c r="C356" s="1"/>
      <c r="D356" s="1"/>
      <c r="E356" s="1"/>
      <c r="G356" s="6"/>
    </row>
    <row r="357" spans="2:7" hidden="1"/>
    <row r="358" spans="2:7" hidden="1"/>
    <row r="359" spans="2:7" hidden="1"/>
    <row r="360" spans="2:7" hidden="1"/>
    <row r="361" spans="2:7" hidden="1"/>
    <row r="362" spans="2:7" hidden="1"/>
    <row r="363" spans="2:7" hidden="1"/>
    <row r="364" spans="2:7" hidden="1"/>
    <row r="365" spans="2:7" hidden="1"/>
    <row r="366" spans="2:7" hidden="1"/>
    <row r="367" spans="2:7" hidden="1"/>
  </sheetData>
  <sheetProtection password="C845" sheet="1" objects="1" scenarios="1" selectLockedCells="1"/>
  <sortState ref="D218:G242">
    <sortCondition ref="D218"/>
  </sortState>
  <dataConsolidate function="product">
    <dataRefs count="1">
      <dataRef ref="D20:D24" sheet="Tabelle1"/>
    </dataRefs>
  </dataConsolidate>
  <mergeCells count="22">
    <mergeCell ref="C4:I4"/>
    <mergeCell ref="B2:I2"/>
    <mergeCell ref="D18:E18"/>
    <mergeCell ref="B18:C18"/>
    <mergeCell ref="B68:C68"/>
    <mergeCell ref="D68:E68"/>
    <mergeCell ref="F10:I10"/>
    <mergeCell ref="F11:I12"/>
    <mergeCell ref="B14:B15"/>
    <mergeCell ref="C14:C15"/>
    <mergeCell ref="B67:E67"/>
    <mergeCell ref="B76:I76"/>
    <mergeCell ref="B78:I78"/>
    <mergeCell ref="B75:I75"/>
    <mergeCell ref="B80:I80"/>
    <mergeCell ref="B81:I81"/>
    <mergeCell ref="B88:I88"/>
    <mergeCell ref="B82:I82"/>
    <mergeCell ref="B83:I83"/>
    <mergeCell ref="B84:I84"/>
    <mergeCell ref="B85:I85"/>
    <mergeCell ref="B87:I87"/>
  </mergeCells>
  <conditionalFormatting sqref="C10">
    <cfRule type="duplicateValues" dxfId="7" priority="8"/>
  </conditionalFormatting>
  <conditionalFormatting sqref="D20:D66">
    <cfRule type="duplicateValues" dxfId="6" priority="6"/>
    <cfRule type="duplicateValues" dxfId="5" priority="7"/>
  </conditionalFormatting>
  <conditionalFormatting sqref="B20:B66 D20:D66">
    <cfRule type="duplicateValues" dxfId="4" priority="5"/>
  </conditionalFormatting>
  <conditionalFormatting sqref="B20:B66 D20:D66">
    <cfRule type="duplicateValues" dxfId="3" priority="3"/>
    <cfRule type="duplicateValues" dxfId="2" priority="4"/>
  </conditionalFormatting>
  <conditionalFormatting sqref="D20:D66 B70:B73 B20:B66 D70:D73">
    <cfRule type="duplicateValues" dxfId="1" priority="1"/>
    <cfRule type="duplicateValues" dxfId="0" priority="2"/>
  </conditionalFormatting>
  <dataValidations xWindow="475" yWindow="297" count="6">
    <dataValidation type="list" allowBlank="1" showInputMessage="1" showErrorMessage="1" errorTitle="Bitte Lesen" error="Bitte über Dropdown Auswählen_x000a_und_x000a_mit &quot;Abbrechen fortfahren" sqref="G20 G66 G40 G42 G44 G46 G48 G50 G52 G54 G38 G22 G24 G26 G28 G30 G32 G34 G36 G58 G60 G62 G64 G56 G70:G73">
      <formula1>$F$92:$F$94</formula1>
    </dataValidation>
    <dataValidation type="list" allowBlank="1" showInputMessage="1" showErrorMessage="1" errorTitle="Bitte Lesen" error="Bitte über Dropdown Auswählen_x000a_und_x000a_mit &quot;Abbrechen&quot; fortfahren" sqref="F142 I20 I70:I73 I66 I64 I62 I60 I58 I56 I54 I52 I50 I48 I46 I44 I42 I40 I38 I36 I34 I32 I30 I28 I26 I24 I22">
      <formula1>$B$93:$B$101</formula1>
    </dataValidation>
    <dataValidation type="list" allowBlank="1" showInputMessage="1" showErrorMessage="1" error="Wenn Spieler vorhanden_x000a_über Dropdown Auswählen_x000a__x000a_Wenn spieler nicht vorhanden_x000a_mit  &quot;Abbrechen&quot;  fortfahren_x000a_und Spieler unten selber Eintragen" sqref="D58 B66 D54 D34 D32 D30 D60 D28 D26 D24 D22 D36 D38 D52 D50 D48 D46 D44 D42 D40 D64 D62 D20 B20 B62 B64 B40 B42 B44 B46 B48 B50 B52 B38 B36 B22 B24 B26 B28 B60 B30 B32 B34 B54 B56 B58 D56 D66">
      <formula1>$B$104:$B$356</formula1>
    </dataValidation>
    <dataValidation type="list" allowBlank="1" showInputMessage="1" showErrorMessage="1" sqref="F70:F73 F20:F66">
      <formula1>$G$108:$G$110</formula1>
    </dataValidation>
    <dataValidation type="list" allowBlank="1" showInputMessage="1" showErrorMessage="1" errorTitle="Bitte Lesen" error="Bitte über Dropdown Auswählen_x000a_und_x000a_mit &quot;Abbrechen&quot; fortfahren" sqref="H20 H70:H73 H66 H64 H62 H60 H58 H56 H54 H52 H50 H48 H46 H44 H42 H40 H38 H36 H34 H32 H30 H28 H26 H24 H22">
      <formula1>$G$129:$G$131</formula1>
    </dataValidation>
    <dataValidation type="list" allowBlank="1" showErrorMessage="1" sqref="C4">
      <formula1>$B$93:$B$100</formula1>
    </dataValidation>
  </dataValidations>
  <printOptions horizontalCentered="1" verticalCentered="1"/>
  <pageMargins left="0.39370078740157483" right="0.39370078740157483" top="0.39370078740157483" bottom="0.39370078740157483" header="0.51181102362204722" footer="0.51181102362204722"/>
  <pageSetup paperSize="9" scale="97" firstPageNumber="0" orientation="landscape" horizontalDpi="300" verticalDpi="300" r:id="rId1"/>
  <headerFooter alignWithMargins="0"/>
  <ignoredErrors>
    <ignoredError sqref="C21:E21 C23:E23 C22 E22 C20 E20 C25:E25 C24 E24 C31:E39 C30 E30 C41:E65 C40 E40 C27:E29 C26 E26 C66 E66" evalError="1"/>
    <ignoredError sqref="I20:I66 I67:I68 I70:I7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Schrader, Karsten</dc:creator>
  <cp:lastModifiedBy>B1</cp:lastModifiedBy>
  <cp:lastPrinted>2018-08-13T11:34:22Z</cp:lastPrinted>
  <dcterms:created xsi:type="dcterms:W3CDTF">2017-02-17T05:34:41Z</dcterms:created>
  <dcterms:modified xsi:type="dcterms:W3CDTF">2019-12-02T17:14:07Z</dcterms:modified>
</cp:coreProperties>
</file>